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24226"/>
  <xr:revisionPtr revIDLastSave="0" documentId="13_ncr:1_{6550DEEB-018A-4298-BAF0-66E6FFF074F0}" xr6:coauthVersionLast="47" xr6:coauthVersionMax="47" xr10:uidLastSave="{00000000-0000-0000-0000-000000000000}"/>
  <bookViews>
    <workbookView xWindow="1215" yWindow="0" windowWidth="21600" windowHeight="11745" tabRatio="785" xr2:uid="{00000000-000D-0000-FFFF-FFFF00000000}"/>
  </bookViews>
  <sheets>
    <sheet name="Forside" sheetId="1" r:id="rId1"/>
    <sheet name="Tabel A" sheetId="2" r:id="rId2"/>
    <sheet name="Eksempel 1" sheetId="4" r:id="rId3"/>
    <sheet name="Del 1.1. Tabel 1" sheetId="3" r:id="rId4"/>
    <sheet name="Del 1.1. Tabel 2" sheetId="5" r:id="rId5"/>
    <sheet name="Del 1.1. Tabel 3" sheetId="6" r:id="rId6"/>
    <sheet name="Del 1.1. Tabel 4" sheetId="7" r:id="rId7"/>
    <sheet name="Del 1.1. Tabel 5" sheetId="8" r:id="rId8"/>
    <sheet name="Del 1.1. Tabel 6" sheetId="9" r:id="rId9"/>
    <sheet name="Del 1.1. Tabel 7" sheetId="10" r:id="rId10"/>
    <sheet name="Del 1.2. Tabel 8" sheetId="11" r:id="rId11"/>
    <sheet name="Del 1.2. Tabel 9" sheetId="12" r:id="rId12"/>
    <sheet name="Del 1.2. Tabel 10" sheetId="13" r:id="rId13"/>
    <sheet name="Del 1.2. Tabel 11" sheetId="14" r:id="rId14"/>
    <sheet name="Del 1.2. Tabel 12" sheetId="15" r:id="rId15"/>
    <sheet name="Del 1.2. Tabel 13" sheetId="16" r:id="rId16"/>
    <sheet name="Del 1.3. Tabel 14" sheetId="17" r:id="rId17"/>
    <sheet name="Del 1.3. Tabel 15" sheetId="18" r:id="rId18"/>
    <sheet name="Del 1.3. Tabel 16" sheetId="52" r:id="rId19"/>
    <sheet name="Del 1.3. Tabel 17" sheetId="53" r:id="rId20"/>
    <sheet name="Del 1.4 Tabel 18" sheetId="19" r:id="rId21"/>
    <sheet name="Del 1.4 Tabel 19" sheetId="20" r:id="rId22"/>
    <sheet name="Del 1.4. Tabel 20" sheetId="21" r:id="rId23"/>
    <sheet name="Del 1.4. Tabel 21" sheetId="22" r:id="rId24"/>
    <sheet name="Del 1.4. Tabel 22" sheetId="23" r:id="rId25"/>
    <sheet name="Del 1.4. Tabel 23" sheetId="24" r:id="rId26"/>
    <sheet name="Del 1.4. Tabel 24" sheetId="25" r:id="rId27"/>
    <sheet name="Del 1.4. Tabel 25" sheetId="26" r:id="rId28"/>
    <sheet name="Del 1.5. Tabel 26" sheetId="27" r:id="rId29"/>
    <sheet name="Del 1.5. Tabel 27" sheetId="28" r:id="rId30"/>
    <sheet name="Del 1.5. Tabel 28" sheetId="29" r:id="rId31"/>
    <sheet name="Del 1.5. Tabel 29" sheetId="30" r:id="rId32"/>
    <sheet name="Del 1.5. Tabel 30" sheetId="31" r:id="rId33"/>
    <sheet name="Del 1.5. Tabel 31" sheetId="32" r:id="rId34"/>
    <sheet name="Del 1.5. Tabel 32" sheetId="33" r:id="rId35"/>
    <sheet name="Del 1.5. Tabel 33" sheetId="55" r:id="rId36"/>
    <sheet name="Del 1.5. Tabel 34" sheetId="56" r:id="rId37"/>
    <sheet name="Del 1.5. Tabel 35" sheetId="57" r:id="rId38"/>
    <sheet name="Del 1.5. Tabel 36" sheetId="58" r:id="rId39"/>
    <sheet name="Del 1.5. Tabel 37" sheetId="59" r:id="rId40"/>
    <sheet name="Del 1.6. Tabel 38" sheetId="34" r:id="rId41"/>
    <sheet name="Del 1.6. Tabel 39" sheetId="35" r:id="rId42"/>
    <sheet name="Del 1.6. Tabel 40" sheetId="36" r:id="rId43"/>
    <sheet name="Del 1.6. Tabel 41" sheetId="37" r:id="rId44"/>
    <sheet name="Del 1.6. Tabel 42" sheetId="38" r:id="rId45"/>
    <sheet name="Del 1.7. Tabel 43" sheetId="75" r:id="rId46"/>
    <sheet name="Del 1.7. Tabel 44" sheetId="76" r:id="rId47"/>
    <sheet name="Del 1.7. Tabel 45" sheetId="77" r:id="rId48"/>
    <sheet name="Del 1.7. Tabel 46" sheetId="78" r:id="rId49"/>
    <sheet name="Del 1.7. Tabel 47" sheetId="80" r:id="rId50"/>
    <sheet name="Del 1.7. Tabel 48" sheetId="79" r:id="rId51"/>
    <sheet name="Del 1.7. Tabel 49" sheetId="81" r:id="rId52"/>
    <sheet name="Del 1.7. Tabel 50" sheetId="82" r:id="rId53"/>
    <sheet name="Del 1.7. Tabel 51" sheetId="83" r:id="rId54"/>
    <sheet name="Del 1.7. Tabel 52" sheetId="84" r:id="rId55"/>
    <sheet name="Del 1.7. Tabel 53" sheetId="86" r:id="rId56"/>
    <sheet name="Del 1.7. Tabel 54" sheetId="85" r:id="rId57"/>
    <sheet name="Kommunetabel 1" sheetId="47" r:id="rId58"/>
    <sheet name="Kommunetabel 2" sheetId="48" r:id="rId59"/>
    <sheet name="Kommunetabel 3" sheetId="49" r:id="rId60"/>
    <sheet name="Kommunetabel 4" sheetId="51" r:id="rId61"/>
    <sheet name="Kommunetabel 5" sheetId="73" r:id="rId62"/>
    <sheet name="Kommunetabel 6" sheetId="74" r:id="rId63"/>
    <sheet name="Tema Tabel T1" sheetId="60" r:id="rId64"/>
    <sheet name="Tema Tabel T2" sheetId="61" r:id="rId65"/>
    <sheet name="Tema Tabel T3" sheetId="62" r:id="rId66"/>
    <sheet name="Tema Tabel T4" sheetId="63" r:id="rId67"/>
  </sheets>
  <externalReferences>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_Toc415472897" localSheetId="57">'Kommunetabel 1'!$A$4</definedName>
    <definedName name="_Toc415472899" localSheetId="59">'Kommunetabel 3'!$A$4</definedName>
    <definedName name="_Toc415472899" localSheetId="61">'Kommunetabel 5'!$A$4</definedName>
    <definedName name="_Toc415472899" localSheetId="62">'Kommunetabel 6'!$A$4</definedName>
    <definedName name="_Toc415472900" localSheetId="60">'Kommunetabel 4'!$A$4</definedName>
    <definedName name="_Toc431481342" localSheetId="58">'Kommunetabel 2'!$A$5</definedName>
    <definedName name="_Toc469311025" localSheetId="4">'Del 1.1. Tabel 2'!$A$4</definedName>
    <definedName name="_Toc469311086" localSheetId="30">'Del 1.5. Tabel 28'!$A$16</definedName>
    <definedName name="_Toc469311090" localSheetId="33">'Del 1.5. Tabel 31'!$A$15</definedName>
    <definedName name="_Toc497297286" localSheetId="18">'Del 1.3. Tabel 16'!$A$4</definedName>
    <definedName name="_Toc497297287" localSheetId="19">'Del 1.3. Tabel 17'!$A$4</definedName>
    <definedName name="_Toc497297308" localSheetId="35">'Del 1.5. Tabel 33'!$A$4</definedName>
    <definedName name="_Toc497297309" localSheetId="36">'Del 1.5. Tabel 34'!$A$4</definedName>
    <definedName name="_Toc497297310" localSheetId="37">'Del 1.5. Tabel 35'!$A$4</definedName>
    <definedName name="_Toc497297311" localSheetId="38">'Del 1.5. Tabel 36'!$A$4</definedName>
    <definedName name="_Toc497297312" localSheetId="39">'Del 1.5. Tabel 37'!$A$4</definedName>
    <definedName name="Base">'[1]Base almene'!$A$3:$BL$7418</definedName>
    <definedName name="BaseHelelandet">'[1]Base øvrig land'!$A$3:$AV$102</definedName>
    <definedName name="BaseReg">'[1]Base Region Almene'!$3:$1048576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81" l="1"/>
  <c r="D19" i="81"/>
  <c r="C19" i="81"/>
  <c r="B19" i="81"/>
  <c r="E18" i="81"/>
  <c r="D18" i="81"/>
  <c r="C18" i="81"/>
  <c r="B18" i="81"/>
  <c r="E17" i="81"/>
  <c r="D17" i="81"/>
  <c r="C17" i="81"/>
  <c r="B17" i="81"/>
  <c r="E16" i="81"/>
  <c r="D16" i="81"/>
  <c r="C16" i="81"/>
  <c r="B16" i="81"/>
  <c r="E15" i="81"/>
  <c r="D15" i="81"/>
  <c r="C15" i="81"/>
  <c r="B15" i="81"/>
  <c r="E14" i="81"/>
  <c r="D14" i="81"/>
  <c r="C14" i="81"/>
  <c r="B14" i="81"/>
  <c r="C14" i="75"/>
  <c r="D14" i="75"/>
  <c r="E14" i="75"/>
  <c r="B14" i="75"/>
  <c r="D105" i="47"/>
  <c r="C105" i="47"/>
  <c r="B105" i="47"/>
  <c r="D104" i="47"/>
  <c r="C104" i="47"/>
  <c r="B104" i="47"/>
  <c r="D103" i="47"/>
  <c r="C103" i="47"/>
  <c r="B103" i="47"/>
  <c r="D102" i="47"/>
  <c r="C102" i="47"/>
  <c r="B102" i="47"/>
  <c r="D101" i="47"/>
  <c r="C101" i="47"/>
  <c r="B101" i="47"/>
  <c r="D100" i="47"/>
  <c r="C100" i="47"/>
  <c r="B100" i="47"/>
  <c r="D99" i="47"/>
  <c r="C99" i="47"/>
  <c r="B99" i="47"/>
  <c r="D98" i="47"/>
  <c r="C98" i="47"/>
  <c r="B98" i="47"/>
  <c r="D97" i="47"/>
  <c r="C97" i="47"/>
  <c r="B97" i="47"/>
  <c r="D96" i="47"/>
  <c r="C96" i="47"/>
  <c r="B96" i="47"/>
  <c r="D95" i="47"/>
  <c r="C95" i="47"/>
  <c r="B95" i="47"/>
  <c r="D94" i="47"/>
  <c r="C94" i="47"/>
  <c r="B94" i="47"/>
  <c r="D93" i="47"/>
  <c r="C93" i="47"/>
  <c r="B93" i="47"/>
  <c r="D92" i="47"/>
  <c r="C92" i="47"/>
  <c r="B92" i="47"/>
  <c r="D91" i="47"/>
  <c r="C91" i="47"/>
  <c r="B91" i="47"/>
  <c r="D90" i="47"/>
  <c r="C90" i="47"/>
  <c r="B90" i="47"/>
  <c r="D89" i="47"/>
  <c r="C89" i="47"/>
  <c r="B89" i="47"/>
  <c r="D88" i="47"/>
  <c r="C88" i="47"/>
  <c r="B88" i="47"/>
  <c r="D87" i="47"/>
  <c r="C87" i="47"/>
  <c r="B87" i="47"/>
  <c r="D86" i="47"/>
  <c r="C86" i="47"/>
  <c r="B86" i="47"/>
  <c r="D85" i="47"/>
  <c r="C85" i="47"/>
  <c r="B85" i="47"/>
  <c r="D84" i="47"/>
  <c r="C84" i="47"/>
  <c r="B84" i="47"/>
  <c r="D83" i="47"/>
  <c r="C83" i="47"/>
  <c r="B83" i="47"/>
  <c r="D82" i="47"/>
  <c r="C82" i="47"/>
  <c r="B82" i="47"/>
  <c r="D81" i="47"/>
  <c r="C81" i="47"/>
  <c r="B81" i="47"/>
  <c r="D80" i="47"/>
  <c r="C80" i="47"/>
  <c r="B80" i="47"/>
  <c r="D79" i="47"/>
  <c r="C79" i="47"/>
  <c r="B79" i="47"/>
  <c r="D78" i="47"/>
  <c r="C78" i="47"/>
  <c r="B78" i="47"/>
  <c r="D77" i="47"/>
  <c r="C77" i="47"/>
  <c r="B77" i="47"/>
  <c r="D76" i="47"/>
  <c r="C76" i="47"/>
  <c r="B76" i="47"/>
  <c r="D75" i="47"/>
  <c r="C75" i="47"/>
  <c r="B75" i="47"/>
  <c r="D74" i="47"/>
  <c r="C74" i="47"/>
  <c r="B74" i="47"/>
  <c r="D73" i="47"/>
  <c r="C73" i="47"/>
  <c r="B73" i="47"/>
  <c r="D72" i="47"/>
  <c r="C72" i="47"/>
  <c r="B72" i="47"/>
  <c r="D71" i="47"/>
  <c r="C71" i="47"/>
  <c r="B71" i="47"/>
  <c r="D70" i="47"/>
  <c r="C70" i="47"/>
  <c r="B70" i="47"/>
  <c r="D69" i="47"/>
  <c r="C69" i="47"/>
  <c r="B69" i="47"/>
  <c r="D68" i="47"/>
  <c r="C68" i="47"/>
  <c r="B68" i="47"/>
  <c r="D67" i="47"/>
  <c r="C67" i="47"/>
  <c r="B67" i="47"/>
  <c r="D66" i="47"/>
  <c r="C66" i="47"/>
  <c r="B66" i="47"/>
  <c r="D65" i="47"/>
  <c r="C65" i="47"/>
  <c r="B65" i="47"/>
  <c r="D64" i="47"/>
  <c r="C64" i="47"/>
  <c r="B64" i="47"/>
  <c r="D63" i="47"/>
  <c r="C63" i="47"/>
  <c r="B63" i="47"/>
  <c r="D62" i="47"/>
  <c r="C62" i="47"/>
  <c r="B62" i="47"/>
  <c r="D61" i="47"/>
  <c r="C61" i="47"/>
  <c r="B61" i="47"/>
  <c r="D60" i="47"/>
  <c r="C60" i="47"/>
  <c r="B60" i="47"/>
  <c r="D59" i="47"/>
  <c r="C59" i="47"/>
  <c r="B59" i="47"/>
  <c r="D58" i="47"/>
  <c r="C58" i="47"/>
  <c r="B58" i="47"/>
  <c r="D57" i="47"/>
  <c r="C57" i="47"/>
  <c r="B57" i="47"/>
  <c r="D56" i="47"/>
  <c r="C56" i="47"/>
  <c r="B56" i="47"/>
  <c r="D55" i="47"/>
  <c r="C55" i="47"/>
  <c r="B55" i="47"/>
  <c r="D54" i="47"/>
  <c r="C54" i="47"/>
  <c r="B54" i="47"/>
  <c r="D53" i="47"/>
  <c r="C53" i="47"/>
  <c r="B53" i="47"/>
  <c r="D52" i="47"/>
  <c r="C52" i="47"/>
  <c r="B52" i="47"/>
  <c r="D51" i="47"/>
  <c r="C51" i="47"/>
  <c r="B51" i="47"/>
  <c r="D50" i="47"/>
  <c r="C50" i="47"/>
  <c r="B50" i="47"/>
  <c r="D49" i="47"/>
  <c r="C49" i="47"/>
  <c r="B49" i="47"/>
  <c r="D48" i="47"/>
  <c r="C48" i="47"/>
  <c r="B48" i="47"/>
  <c r="D47" i="47"/>
  <c r="C47" i="47"/>
  <c r="B47" i="47"/>
  <c r="D46" i="47"/>
  <c r="C46" i="47"/>
  <c r="B46" i="47"/>
  <c r="D45" i="47"/>
  <c r="C45" i="47"/>
  <c r="B45" i="47"/>
  <c r="D44" i="47"/>
  <c r="C44" i="47"/>
  <c r="B44" i="47"/>
  <c r="D43" i="47"/>
  <c r="C43" i="47"/>
  <c r="B43" i="47"/>
  <c r="D42" i="47"/>
  <c r="C42" i="47"/>
  <c r="B42" i="47"/>
  <c r="D41" i="47"/>
  <c r="C41" i="47"/>
  <c r="B41" i="47"/>
  <c r="D40" i="47"/>
  <c r="C40" i="47"/>
  <c r="B40" i="47"/>
  <c r="D39" i="47"/>
  <c r="C39" i="47"/>
  <c r="B39" i="47"/>
  <c r="D38" i="47"/>
  <c r="C38" i="47"/>
  <c r="B38" i="47"/>
  <c r="D37" i="47"/>
  <c r="C37" i="47"/>
  <c r="B37" i="47"/>
  <c r="D36" i="47"/>
  <c r="C36" i="47"/>
  <c r="B36" i="47"/>
  <c r="D35" i="47"/>
  <c r="C35" i="47"/>
  <c r="B35" i="47"/>
  <c r="D34" i="47"/>
  <c r="C34" i="47"/>
  <c r="B34" i="47"/>
  <c r="D33" i="47"/>
  <c r="C33" i="47"/>
  <c r="B33" i="47"/>
  <c r="D32" i="47"/>
  <c r="C32" i="47"/>
  <c r="B32" i="47"/>
  <c r="D31" i="47"/>
  <c r="C31" i="47"/>
  <c r="B31" i="47"/>
  <c r="D30" i="47"/>
  <c r="C30" i="47"/>
  <c r="B30" i="47"/>
  <c r="D29" i="47"/>
  <c r="C29" i="47"/>
  <c r="B29" i="47"/>
  <c r="D28" i="47"/>
  <c r="C28" i="47"/>
  <c r="B28" i="47"/>
  <c r="D27" i="47"/>
  <c r="C27" i="47"/>
  <c r="B27" i="47"/>
  <c r="D26" i="47"/>
  <c r="C26" i="47"/>
  <c r="B26" i="47"/>
  <c r="D25" i="47"/>
  <c r="C25" i="47"/>
  <c r="B25" i="47"/>
  <c r="D24" i="47"/>
  <c r="C24" i="47"/>
  <c r="B24" i="47"/>
  <c r="D23" i="47"/>
  <c r="C23" i="47"/>
  <c r="B23" i="47"/>
  <c r="D22" i="47"/>
  <c r="C22" i="47"/>
  <c r="B22" i="47"/>
  <c r="D21" i="47"/>
  <c r="C21" i="47"/>
  <c r="B21" i="47"/>
  <c r="D20" i="47"/>
  <c r="C20" i="47"/>
  <c r="B20" i="47"/>
  <c r="D19" i="47"/>
  <c r="C19" i="47"/>
  <c r="B19" i="47"/>
  <c r="D18" i="47"/>
  <c r="C18" i="47"/>
  <c r="B18" i="47"/>
  <c r="D17" i="47"/>
  <c r="C17" i="47"/>
  <c r="B17" i="47"/>
  <c r="D16" i="47"/>
  <c r="C16" i="47"/>
  <c r="B16" i="47"/>
  <c r="D15" i="47"/>
  <c r="C15" i="47"/>
  <c r="B15" i="47"/>
  <c r="D14" i="47"/>
  <c r="C14" i="47"/>
  <c r="B14" i="47"/>
  <c r="D13" i="47"/>
  <c r="C13" i="47"/>
  <c r="B13" i="47"/>
  <c r="D12" i="47"/>
  <c r="C12" i="47"/>
  <c r="B12" i="47"/>
  <c r="D11" i="47"/>
  <c r="C11" i="47"/>
  <c r="B11" i="47"/>
  <c r="D10" i="47"/>
  <c r="C10" i="47"/>
  <c r="B10" i="47"/>
  <c r="D9" i="47"/>
  <c r="C9" i="47"/>
  <c r="B9" i="47"/>
  <c r="D8" i="47"/>
  <c r="C8" i="47"/>
  <c r="B8" i="47"/>
  <c r="D7" i="47"/>
  <c r="C7" i="47"/>
  <c r="B7" i="47"/>
  <c r="I12" i="53"/>
  <c r="I11" i="53"/>
  <c r="I10" i="53"/>
  <c r="I9" i="53"/>
  <c r="I8" i="53"/>
  <c r="I7" i="53"/>
  <c r="G12" i="53"/>
  <c r="G11" i="53"/>
  <c r="G10" i="53"/>
  <c r="G9" i="53"/>
  <c r="G8" i="53"/>
  <c r="G7" i="53"/>
  <c r="E12" i="53"/>
  <c r="E11" i="53"/>
  <c r="E10" i="53"/>
  <c r="E9" i="53"/>
  <c r="E8" i="53"/>
  <c r="E7" i="53"/>
  <c r="H12" i="53"/>
  <c r="H11" i="53"/>
  <c r="H10" i="53"/>
  <c r="H9" i="53"/>
  <c r="H8" i="53"/>
  <c r="H7" i="53"/>
  <c r="F12" i="53"/>
  <c r="F11" i="53"/>
  <c r="F10" i="53"/>
  <c r="F9" i="53"/>
  <c r="F8" i="53"/>
  <c r="F7" i="53"/>
  <c r="D12" i="53"/>
  <c r="D11" i="53"/>
  <c r="D10" i="53"/>
  <c r="D9" i="53"/>
  <c r="D8" i="53"/>
  <c r="D7" i="53"/>
  <c r="B12" i="53"/>
  <c r="B11" i="53"/>
  <c r="B10" i="53"/>
  <c r="B9" i="53"/>
  <c r="B8" i="53"/>
  <c r="B7" i="53"/>
  <c r="I12" i="52"/>
  <c r="I11" i="52"/>
  <c r="I10" i="52"/>
  <c r="I9" i="52"/>
  <c r="I8" i="52"/>
  <c r="I7" i="52"/>
  <c r="G12" i="52"/>
  <c r="G11" i="52"/>
  <c r="G10" i="52"/>
  <c r="G9" i="52"/>
  <c r="G8" i="52"/>
  <c r="G7" i="52"/>
  <c r="E12" i="52"/>
  <c r="E11" i="52"/>
  <c r="E10" i="52"/>
  <c r="E9" i="52"/>
  <c r="E8" i="52"/>
  <c r="E7" i="52"/>
  <c r="H12" i="52"/>
  <c r="H11" i="52"/>
  <c r="H10" i="52"/>
  <c r="H9" i="52"/>
  <c r="H8" i="52"/>
  <c r="F12" i="52"/>
  <c r="F11" i="52"/>
  <c r="F10" i="52"/>
  <c r="F9" i="52"/>
  <c r="F8" i="52"/>
  <c r="D12" i="52"/>
  <c r="D11" i="52"/>
  <c r="D10" i="52"/>
  <c r="D9" i="52"/>
  <c r="D8" i="52"/>
  <c r="H7" i="52"/>
  <c r="F7" i="52"/>
  <c r="D7" i="52"/>
  <c r="B12" i="52"/>
  <c r="B11" i="52"/>
  <c r="B10" i="52"/>
  <c r="B9" i="52"/>
  <c r="B8" i="52"/>
  <c r="B7" i="52"/>
  <c r="F34" i="18"/>
  <c r="D34" i="18"/>
  <c r="B34" i="18"/>
  <c r="F32" i="17"/>
  <c r="D32" i="17"/>
  <c r="B32" i="17"/>
  <c r="F34" i="17"/>
  <c r="D34" i="17"/>
  <c r="B34" i="17"/>
  <c r="D21" i="16"/>
  <c r="C21" i="16"/>
  <c r="B21" i="16"/>
  <c r="D12" i="14"/>
  <c r="C12" i="14"/>
  <c r="B12" i="14"/>
  <c r="D11" i="14"/>
  <c r="C11" i="14"/>
  <c r="B11" i="14"/>
  <c r="D10" i="14"/>
  <c r="C10" i="14"/>
  <c r="B10" i="14"/>
  <c r="D9" i="14"/>
  <c r="C9" i="14"/>
  <c r="B9" i="14"/>
  <c r="D8" i="14"/>
  <c r="C8" i="14"/>
  <c r="B8" i="14"/>
  <c r="D7" i="14"/>
  <c r="C7" i="14"/>
  <c r="B7" i="17"/>
  <c r="B8" i="17"/>
  <c r="B9" i="17"/>
  <c r="B10" i="17"/>
  <c r="B11" i="17"/>
  <c r="B12" i="17"/>
  <c r="B13" i="17"/>
  <c r="B14" i="17"/>
  <c r="B15" i="17"/>
  <c r="D7" i="17"/>
  <c r="F7" i="17"/>
  <c r="D8" i="17"/>
  <c r="D9" i="17"/>
  <c r="D10" i="17"/>
  <c r="D11" i="17"/>
  <c r="D12" i="17"/>
  <c r="D13" i="17"/>
  <c r="D14" i="17"/>
  <c r="D15" i="17"/>
  <c r="F8" i="17"/>
  <c r="F9" i="17"/>
  <c r="F10" i="17"/>
  <c r="F11" i="17"/>
  <c r="F12" i="17"/>
  <c r="F13" i="17"/>
  <c r="F14" i="17"/>
  <c r="F15" i="17"/>
  <c r="B22" i="17"/>
  <c r="D22" i="17"/>
  <c r="F22" i="17"/>
  <c r="B23" i="17"/>
  <c r="B24" i="17"/>
  <c r="B25" i="17"/>
  <c r="B26" i="17"/>
  <c r="B27" i="17"/>
  <c r="B28" i="17"/>
  <c r="B29" i="17"/>
  <c r="B30" i="17"/>
  <c r="B7" i="14"/>
  <c r="E19" i="75"/>
  <c r="D19" i="75"/>
  <c r="C19" i="75"/>
  <c r="B19" i="75"/>
  <c r="E18" i="75"/>
  <c r="D18" i="75"/>
  <c r="C18" i="75"/>
  <c r="B18" i="75"/>
  <c r="E17" i="75"/>
  <c r="D17" i="75"/>
  <c r="C17" i="75"/>
  <c r="B17" i="75"/>
  <c r="E16" i="75"/>
  <c r="D16" i="75"/>
  <c r="C16" i="75"/>
  <c r="B16" i="75"/>
  <c r="E15" i="75"/>
  <c r="D15" i="75"/>
  <c r="C15" i="75"/>
  <c r="B15" i="75"/>
  <c r="D7" i="25"/>
  <c r="G8" i="85" l="1"/>
  <c r="F8" i="85"/>
  <c r="E8" i="85"/>
  <c r="D8" i="85"/>
  <c r="C8" i="85"/>
  <c r="B8" i="85"/>
  <c r="G7" i="85"/>
  <c r="F7" i="85"/>
  <c r="E7" i="85"/>
  <c r="D7" i="85"/>
  <c r="C7" i="85"/>
  <c r="B7" i="85"/>
  <c r="G6" i="85"/>
  <c r="F6" i="85"/>
  <c r="E6" i="85"/>
  <c r="D6" i="85"/>
  <c r="C6" i="85"/>
  <c r="B6" i="85"/>
  <c r="C10" i="86"/>
  <c r="B10" i="86"/>
  <c r="C9" i="86"/>
  <c r="B9" i="86"/>
  <c r="C8" i="86"/>
  <c r="B8" i="86"/>
  <c r="C7" i="86"/>
  <c r="B7" i="86"/>
  <c r="C6" i="86"/>
  <c r="B6" i="86"/>
  <c r="B12" i="84"/>
  <c r="D15" i="84"/>
  <c r="C15" i="84"/>
  <c r="B15" i="84"/>
  <c r="D14" i="84"/>
  <c r="C14" i="84"/>
  <c r="B14" i="84"/>
  <c r="D13" i="84"/>
  <c r="C13" i="84"/>
  <c r="B13" i="84"/>
  <c r="D12" i="84"/>
  <c r="C12" i="84"/>
  <c r="D10" i="84"/>
  <c r="C10" i="84"/>
  <c r="B10" i="84"/>
  <c r="D9" i="84"/>
  <c r="C9" i="84"/>
  <c r="B9" i="84"/>
  <c r="D8" i="84"/>
  <c r="C8" i="84"/>
  <c r="B8" i="84"/>
  <c r="D7" i="84"/>
  <c r="C7" i="84"/>
  <c r="B7" i="84"/>
  <c r="D19" i="83"/>
  <c r="C19" i="83"/>
  <c r="B19" i="83"/>
  <c r="D18" i="83"/>
  <c r="C18" i="83"/>
  <c r="B18" i="83"/>
  <c r="D17" i="83"/>
  <c r="C17" i="83"/>
  <c r="B17" i="83"/>
  <c r="D16" i="83"/>
  <c r="C16" i="83"/>
  <c r="B16" i="83"/>
  <c r="D15" i="83"/>
  <c r="C15" i="83"/>
  <c r="B15" i="83"/>
  <c r="D14" i="83"/>
  <c r="C14" i="83"/>
  <c r="B14" i="83"/>
  <c r="D12" i="83"/>
  <c r="C12" i="83"/>
  <c r="B12" i="83"/>
  <c r="D11" i="83"/>
  <c r="C11" i="83"/>
  <c r="B11" i="83"/>
  <c r="D10" i="83"/>
  <c r="C10" i="83"/>
  <c r="B10" i="83"/>
  <c r="D9" i="83"/>
  <c r="C9" i="83"/>
  <c r="B9" i="83"/>
  <c r="D8" i="83"/>
  <c r="C8" i="83"/>
  <c r="B8" i="83"/>
  <c r="D7" i="83"/>
  <c r="C7" i="83"/>
  <c r="B7" i="83"/>
  <c r="E19" i="82"/>
  <c r="D19" i="82"/>
  <c r="C19" i="82"/>
  <c r="B19" i="82"/>
  <c r="F18" i="82"/>
  <c r="E18" i="82"/>
  <c r="D18" i="82"/>
  <c r="C18" i="82"/>
  <c r="B18" i="82"/>
  <c r="F17" i="82"/>
  <c r="E17" i="82"/>
  <c r="D17" i="82"/>
  <c r="C17" i="82"/>
  <c r="B17" i="82"/>
  <c r="F16" i="82"/>
  <c r="E16" i="82"/>
  <c r="D16" i="82"/>
  <c r="C16" i="82"/>
  <c r="B16" i="82"/>
  <c r="F15" i="82"/>
  <c r="E15" i="82"/>
  <c r="D15" i="82"/>
  <c r="C15" i="82"/>
  <c r="B15" i="82"/>
  <c r="F14" i="82"/>
  <c r="E14" i="82"/>
  <c r="D14" i="82"/>
  <c r="C14" i="82"/>
  <c r="B14" i="82"/>
  <c r="E12" i="82"/>
  <c r="D12" i="82"/>
  <c r="C12" i="82"/>
  <c r="B12" i="82"/>
  <c r="F11" i="82"/>
  <c r="E11" i="82"/>
  <c r="D11" i="82"/>
  <c r="C11" i="82"/>
  <c r="B11" i="82"/>
  <c r="F10" i="82"/>
  <c r="E10" i="82"/>
  <c r="D10" i="82"/>
  <c r="C10" i="82"/>
  <c r="B10" i="82"/>
  <c r="F9" i="82"/>
  <c r="E9" i="82"/>
  <c r="D9" i="82"/>
  <c r="C9" i="82"/>
  <c r="B9" i="82"/>
  <c r="F8" i="82"/>
  <c r="E8" i="82"/>
  <c r="D8" i="82"/>
  <c r="C8" i="82"/>
  <c r="B8" i="82"/>
  <c r="F7" i="82"/>
  <c r="E7" i="82"/>
  <c r="D7" i="82"/>
  <c r="C7" i="82"/>
  <c r="B7" i="82"/>
  <c r="E12" i="81"/>
  <c r="D12" i="81"/>
  <c r="C12" i="81"/>
  <c r="B12" i="81"/>
  <c r="E11" i="81"/>
  <c r="D11" i="81"/>
  <c r="C11" i="81"/>
  <c r="B11" i="81"/>
  <c r="E10" i="81"/>
  <c r="D10" i="81"/>
  <c r="C10" i="81"/>
  <c r="B10" i="81"/>
  <c r="E9" i="81"/>
  <c r="D9" i="81"/>
  <c r="C9" i="81"/>
  <c r="B9" i="81"/>
  <c r="E8" i="81"/>
  <c r="D8" i="81"/>
  <c r="C8" i="81"/>
  <c r="B8" i="81"/>
  <c r="E7" i="81"/>
  <c r="D7" i="81"/>
  <c r="C7" i="81"/>
  <c r="B7" i="81"/>
  <c r="G8" i="79"/>
  <c r="F8" i="79"/>
  <c r="E8" i="79"/>
  <c r="D8" i="79"/>
  <c r="C8" i="79"/>
  <c r="B8" i="79"/>
  <c r="G7" i="79"/>
  <c r="F7" i="79"/>
  <c r="E7" i="79"/>
  <c r="D7" i="79"/>
  <c r="C7" i="79"/>
  <c r="B7" i="79"/>
  <c r="G6" i="79"/>
  <c r="F6" i="79"/>
  <c r="E6" i="79"/>
  <c r="D6" i="79"/>
  <c r="C6" i="79"/>
  <c r="B6" i="79"/>
  <c r="C10" i="80"/>
  <c r="B10" i="80"/>
  <c r="C9" i="80"/>
  <c r="B9" i="80"/>
  <c r="C8" i="80"/>
  <c r="B8" i="80"/>
  <c r="C7" i="80"/>
  <c r="B7" i="80"/>
  <c r="C6" i="80"/>
  <c r="B6" i="80"/>
  <c r="D15" i="78"/>
  <c r="C15" i="78"/>
  <c r="B15" i="78"/>
  <c r="D14" i="78"/>
  <c r="C14" i="78"/>
  <c r="B14" i="78"/>
  <c r="D13" i="78"/>
  <c r="C13" i="78"/>
  <c r="B13" i="78"/>
  <c r="D12" i="78"/>
  <c r="C12" i="78"/>
  <c r="B12" i="78"/>
  <c r="D10" i="78"/>
  <c r="C10" i="78"/>
  <c r="B10" i="78"/>
  <c r="D9" i="78"/>
  <c r="C9" i="78"/>
  <c r="B9" i="78"/>
  <c r="D8" i="78"/>
  <c r="C8" i="78"/>
  <c r="B8" i="78"/>
  <c r="D7" i="78"/>
  <c r="C7" i="78"/>
  <c r="B7" i="78"/>
  <c r="D19" i="77"/>
  <c r="C19" i="77"/>
  <c r="B19" i="77"/>
  <c r="D18" i="77"/>
  <c r="C18" i="77"/>
  <c r="B18" i="77"/>
  <c r="D17" i="77"/>
  <c r="C17" i="77"/>
  <c r="B17" i="77"/>
  <c r="D16" i="77"/>
  <c r="C16" i="77"/>
  <c r="B16" i="77"/>
  <c r="D15" i="77"/>
  <c r="C15" i="77"/>
  <c r="B15" i="77"/>
  <c r="D14" i="77"/>
  <c r="C14" i="77"/>
  <c r="B14" i="77"/>
  <c r="D12" i="77"/>
  <c r="C12" i="77"/>
  <c r="B12" i="77"/>
  <c r="D11" i="77"/>
  <c r="C11" i="77"/>
  <c r="B11" i="77"/>
  <c r="D10" i="77"/>
  <c r="C10" i="77"/>
  <c r="B10" i="77"/>
  <c r="D9" i="77"/>
  <c r="C9" i="77"/>
  <c r="B9" i="77"/>
  <c r="D8" i="77"/>
  <c r="C8" i="77"/>
  <c r="B8" i="77"/>
  <c r="D7" i="77"/>
  <c r="C7" i="77"/>
  <c r="B7" i="77"/>
  <c r="F19" i="76"/>
  <c r="E19" i="76"/>
  <c r="D19" i="76"/>
  <c r="C19" i="76"/>
  <c r="B19" i="76"/>
  <c r="F18" i="76"/>
  <c r="E18" i="76"/>
  <c r="D18" i="76"/>
  <c r="C18" i="76"/>
  <c r="B18" i="76"/>
  <c r="F17" i="76"/>
  <c r="E17" i="76"/>
  <c r="D17" i="76"/>
  <c r="C17" i="76"/>
  <c r="B17" i="76"/>
  <c r="F16" i="76"/>
  <c r="E16" i="76"/>
  <c r="D16" i="76"/>
  <c r="C16" i="76"/>
  <c r="B16" i="76"/>
  <c r="F15" i="76"/>
  <c r="E15" i="76"/>
  <c r="D15" i="76"/>
  <c r="C15" i="76"/>
  <c r="B15" i="76"/>
  <c r="F14" i="76"/>
  <c r="E14" i="76"/>
  <c r="D14" i="76"/>
  <c r="C14" i="76"/>
  <c r="B14" i="76"/>
  <c r="F12" i="76"/>
  <c r="E12" i="76"/>
  <c r="D12" i="76"/>
  <c r="C12" i="76"/>
  <c r="B12" i="76"/>
  <c r="F11" i="76"/>
  <c r="E11" i="76"/>
  <c r="D11" i="76"/>
  <c r="C11" i="76"/>
  <c r="B11" i="76"/>
  <c r="F10" i="76"/>
  <c r="E10" i="76"/>
  <c r="D10" i="76"/>
  <c r="C10" i="76"/>
  <c r="B10" i="76"/>
  <c r="F9" i="76"/>
  <c r="E9" i="76"/>
  <c r="D9" i="76"/>
  <c r="C9" i="76"/>
  <c r="B9" i="76"/>
  <c r="F8" i="76"/>
  <c r="E8" i="76"/>
  <c r="D8" i="76"/>
  <c r="C8" i="76"/>
  <c r="B8" i="76"/>
  <c r="F7" i="76"/>
  <c r="E7" i="76"/>
  <c r="D7" i="76"/>
  <c r="C7" i="76"/>
  <c r="B7" i="76"/>
  <c r="E12" i="75"/>
  <c r="D12" i="75"/>
  <c r="C12" i="75"/>
  <c r="E11" i="75"/>
  <c r="D11" i="75"/>
  <c r="C11" i="75"/>
  <c r="E10" i="75"/>
  <c r="D10" i="75"/>
  <c r="C10" i="75"/>
  <c r="E9" i="75"/>
  <c r="D9" i="75"/>
  <c r="C9" i="75"/>
  <c r="E8" i="75"/>
  <c r="D8" i="75"/>
  <c r="C8" i="75"/>
  <c r="E7" i="75"/>
  <c r="D7" i="75"/>
  <c r="C7" i="75"/>
  <c r="B12" i="75"/>
  <c r="B11" i="75"/>
  <c r="B10" i="75"/>
  <c r="B9" i="75"/>
  <c r="B8" i="75"/>
  <c r="B7" i="75"/>
  <c r="G22" i="37"/>
  <c r="F22" i="37"/>
  <c r="E22" i="37"/>
  <c r="D22" i="37"/>
  <c r="G21" i="37"/>
  <c r="F21" i="37"/>
  <c r="E21" i="37"/>
  <c r="D21" i="37"/>
  <c r="G20" i="37"/>
  <c r="F20" i="37"/>
  <c r="E20" i="37"/>
  <c r="D20" i="37"/>
  <c r="G19" i="37"/>
  <c r="F19" i="37"/>
  <c r="E19" i="37"/>
  <c r="D19" i="37"/>
  <c r="G18" i="37"/>
  <c r="F18" i="37"/>
  <c r="E18" i="37"/>
  <c r="D18" i="37"/>
  <c r="G17" i="37"/>
  <c r="F17" i="37"/>
  <c r="E17" i="37"/>
  <c r="D17" i="37"/>
  <c r="G16" i="37"/>
  <c r="F16" i="37"/>
  <c r="E16" i="37"/>
  <c r="D16" i="37"/>
  <c r="C22" i="37"/>
  <c r="C21" i="37"/>
  <c r="C20" i="37"/>
  <c r="C19" i="37"/>
  <c r="C18" i="37"/>
  <c r="C17" i="37"/>
  <c r="C16" i="37"/>
  <c r="B22" i="37"/>
  <c r="B21" i="37"/>
  <c r="B20" i="37"/>
  <c r="B19" i="37"/>
  <c r="B18" i="37"/>
  <c r="B17" i="37"/>
  <c r="B16" i="37"/>
  <c r="G13" i="37"/>
  <c r="F13" i="37"/>
  <c r="E13" i="37"/>
  <c r="D13" i="37"/>
  <c r="G12" i="37"/>
  <c r="F12" i="37"/>
  <c r="E12" i="37"/>
  <c r="D12" i="37"/>
  <c r="G11" i="37"/>
  <c r="F11" i="37"/>
  <c r="E11" i="37"/>
  <c r="D11" i="37"/>
  <c r="G10" i="37"/>
  <c r="F10" i="37"/>
  <c r="E10" i="37"/>
  <c r="D10" i="37"/>
  <c r="G9" i="37"/>
  <c r="F9" i="37"/>
  <c r="E9" i="37"/>
  <c r="D9" i="37"/>
  <c r="G8" i="37"/>
  <c r="F8" i="37"/>
  <c r="E8" i="37"/>
  <c r="D8" i="37"/>
  <c r="G7" i="37"/>
  <c r="F7" i="37"/>
  <c r="E7" i="37"/>
  <c r="D7" i="37"/>
  <c r="C13" i="37"/>
  <c r="C12" i="37"/>
  <c r="C11" i="37"/>
  <c r="C10" i="37"/>
  <c r="C9" i="37"/>
  <c r="C8" i="37"/>
  <c r="C7" i="37"/>
  <c r="B13" i="37"/>
  <c r="B12" i="37"/>
  <c r="B11" i="37"/>
  <c r="B10" i="37"/>
  <c r="B9" i="37"/>
  <c r="B8" i="37"/>
  <c r="B7" i="37"/>
  <c r="A22" i="37"/>
  <c r="A21" i="37"/>
  <c r="A13" i="37"/>
  <c r="A12" i="37"/>
  <c r="G22" i="36"/>
  <c r="F22" i="36"/>
  <c r="E22" i="36"/>
  <c r="D22" i="36"/>
  <c r="C22" i="36"/>
  <c r="B22" i="36"/>
  <c r="G13" i="36"/>
  <c r="F13" i="36"/>
  <c r="E13" i="36"/>
  <c r="D13" i="36"/>
  <c r="C13" i="36"/>
  <c r="B13" i="36"/>
  <c r="A22" i="36"/>
  <c r="A13" i="36"/>
  <c r="A21" i="36"/>
  <c r="A12" i="36"/>
  <c r="G21" i="36"/>
  <c r="F21" i="36"/>
  <c r="E21" i="36"/>
  <c r="D21" i="36"/>
  <c r="G20" i="36"/>
  <c r="F20" i="36"/>
  <c r="E20" i="36"/>
  <c r="D20" i="36"/>
  <c r="G19" i="36"/>
  <c r="F19" i="36"/>
  <c r="E19" i="36"/>
  <c r="D19" i="36"/>
  <c r="G18" i="36"/>
  <c r="F18" i="36"/>
  <c r="E18" i="36"/>
  <c r="D18" i="36"/>
  <c r="G17" i="36"/>
  <c r="F17" i="36"/>
  <c r="E17" i="36"/>
  <c r="D17" i="36"/>
  <c r="G16" i="36"/>
  <c r="F16" i="36"/>
  <c r="E16" i="36"/>
  <c r="D16" i="36"/>
  <c r="C21" i="36"/>
  <c r="C20" i="36"/>
  <c r="C19" i="36"/>
  <c r="C18" i="36"/>
  <c r="C17" i="36"/>
  <c r="C16" i="36"/>
  <c r="B21" i="36"/>
  <c r="B20" i="36"/>
  <c r="B19" i="36"/>
  <c r="B18" i="36"/>
  <c r="B17" i="36"/>
  <c r="B16" i="36"/>
  <c r="G12" i="36"/>
  <c r="F12" i="36"/>
  <c r="E12" i="36"/>
  <c r="D12" i="36"/>
  <c r="G11" i="36"/>
  <c r="F11" i="36"/>
  <c r="E11" i="36"/>
  <c r="D11" i="36"/>
  <c r="G10" i="36"/>
  <c r="F10" i="36"/>
  <c r="E10" i="36"/>
  <c r="D10" i="36"/>
  <c r="G9" i="36"/>
  <c r="F9" i="36"/>
  <c r="E9" i="36"/>
  <c r="D9" i="36"/>
  <c r="G8" i="36"/>
  <c r="F8" i="36"/>
  <c r="E8" i="36"/>
  <c r="D8" i="36"/>
  <c r="G7" i="36"/>
  <c r="F7" i="36"/>
  <c r="E7" i="36"/>
  <c r="D7" i="36"/>
  <c r="C12" i="36"/>
  <c r="C11" i="36"/>
  <c r="C10" i="36"/>
  <c r="C9" i="36"/>
  <c r="C8" i="36"/>
  <c r="C7" i="36"/>
  <c r="B12" i="36"/>
  <c r="B11" i="36"/>
  <c r="B10" i="36"/>
  <c r="B9" i="36"/>
  <c r="B8" i="36"/>
  <c r="B7" i="36"/>
  <c r="D7" i="35"/>
  <c r="C7" i="35"/>
  <c r="B7" i="35"/>
  <c r="D6" i="35"/>
  <c r="C6" i="35"/>
  <c r="B6" i="35"/>
  <c r="C11" i="34"/>
  <c r="B11" i="34"/>
  <c r="C10" i="34"/>
  <c r="B10" i="34"/>
  <c r="C9" i="34"/>
  <c r="B9" i="34"/>
  <c r="C8" i="34"/>
  <c r="B8" i="34"/>
  <c r="C7" i="34"/>
  <c r="B7" i="34"/>
  <c r="C6" i="34"/>
  <c r="B6" i="34"/>
  <c r="D7" i="26"/>
  <c r="D12" i="26"/>
  <c r="C12" i="26"/>
  <c r="B12" i="26"/>
  <c r="D11" i="26"/>
  <c r="C11" i="26"/>
  <c r="B11" i="26"/>
  <c r="D10" i="26"/>
  <c r="C10" i="26"/>
  <c r="B10" i="26"/>
  <c r="D9" i="26"/>
  <c r="C9" i="26"/>
  <c r="B9" i="26"/>
  <c r="D8" i="26"/>
  <c r="C8" i="26"/>
  <c r="B8" i="26"/>
  <c r="C7" i="26"/>
  <c r="B7" i="26"/>
  <c r="D12" i="25"/>
  <c r="C12" i="25"/>
  <c r="B12" i="25"/>
  <c r="D11" i="25"/>
  <c r="C11" i="25"/>
  <c r="B11" i="25"/>
  <c r="D10" i="25"/>
  <c r="C10" i="25"/>
  <c r="B10" i="25"/>
  <c r="D9" i="25"/>
  <c r="C9" i="25"/>
  <c r="B9" i="25"/>
  <c r="D8" i="25"/>
  <c r="C8" i="25"/>
  <c r="B8" i="25"/>
  <c r="C7" i="25"/>
  <c r="B7" i="25"/>
  <c r="D12" i="24"/>
  <c r="D11" i="24"/>
  <c r="D10" i="24"/>
  <c r="D9" i="24"/>
  <c r="D8" i="24"/>
  <c r="D7" i="24"/>
  <c r="C12" i="24"/>
  <c r="B12" i="24"/>
  <c r="C11" i="24"/>
  <c r="B11" i="24"/>
  <c r="C10" i="24"/>
  <c r="B10" i="24"/>
  <c r="C9" i="24"/>
  <c r="B9" i="24"/>
  <c r="C8" i="24"/>
  <c r="B8" i="24"/>
  <c r="C7" i="24"/>
  <c r="B7" i="24"/>
  <c r="F24" i="23"/>
  <c r="D24" i="23"/>
  <c r="B24" i="23"/>
  <c r="G22" i="23"/>
  <c r="F22" i="23"/>
  <c r="E22" i="23"/>
  <c r="D22" i="23"/>
  <c r="C22" i="23"/>
  <c r="B22" i="23"/>
  <c r="G21" i="23"/>
  <c r="F21" i="23"/>
  <c r="E21" i="23"/>
  <c r="D21" i="23"/>
  <c r="C21" i="23"/>
  <c r="B21" i="23"/>
  <c r="G20" i="23"/>
  <c r="F20" i="23"/>
  <c r="E20" i="23"/>
  <c r="D20" i="23"/>
  <c r="C20" i="23"/>
  <c r="B20" i="23"/>
  <c r="G19" i="23"/>
  <c r="F19" i="23"/>
  <c r="E19" i="23"/>
  <c r="D19" i="23"/>
  <c r="C19" i="23"/>
  <c r="B19" i="23"/>
  <c r="G18" i="23"/>
  <c r="F18" i="23"/>
  <c r="E18" i="23"/>
  <c r="D18" i="23"/>
  <c r="C18" i="23"/>
  <c r="B18" i="23"/>
  <c r="G17" i="23"/>
  <c r="F17" i="23"/>
  <c r="E17" i="23"/>
  <c r="D17" i="23"/>
  <c r="C17" i="23"/>
  <c r="B17" i="23"/>
  <c r="F14" i="23"/>
  <c r="D14" i="23"/>
  <c r="B14" i="23"/>
  <c r="G12" i="23"/>
  <c r="F12" i="23"/>
  <c r="E12" i="23"/>
  <c r="D12" i="23"/>
  <c r="C12" i="23"/>
  <c r="B12" i="23"/>
  <c r="G11" i="23"/>
  <c r="F11" i="23"/>
  <c r="E11" i="23"/>
  <c r="D11" i="23"/>
  <c r="C11" i="23"/>
  <c r="B11" i="23"/>
  <c r="G10" i="23"/>
  <c r="F10" i="23"/>
  <c r="E10" i="23"/>
  <c r="D10" i="23"/>
  <c r="C10" i="23"/>
  <c r="B10" i="23"/>
  <c r="G9" i="23"/>
  <c r="F9" i="23"/>
  <c r="E9" i="23"/>
  <c r="D9" i="23"/>
  <c r="C9" i="23"/>
  <c r="B9" i="23"/>
  <c r="G8" i="23"/>
  <c r="F8" i="23"/>
  <c r="E8" i="23"/>
  <c r="D8" i="23"/>
  <c r="C8" i="23"/>
  <c r="B8" i="23"/>
  <c r="G7" i="23"/>
  <c r="F7" i="23"/>
  <c r="E7" i="23"/>
  <c r="D7" i="23"/>
  <c r="C7" i="23"/>
  <c r="B7" i="23"/>
  <c r="D12" i="22"/>
  <c r="D11" i="22"/>
  <c r="D10" i="22"/>
  <c r="D9" i="22"/>
  <c r="D8" i="22"/>
  <c r="D7" i="22"/>
  <c r="C12" i="22"/>
  <c r="B12" i="22"/>
  <c r="C11" i="22"/>
  <c r="B11" i="22"/>
  <c r="C10" i="22"/>
  <c r="B10" i="22"/>
  <c r="C9" i="22"/>
  <c r="B9" i="22"/>
  <c r="C8" i="22"/>
  <c r="B8" i="22"/>
  <c r="C7" i="22"/>
  <c r="B7" i="22"/>
  <c r="F24" i="21"/>
  <c r="D24" i="21"/>
  <c r="B24" i="21"/>
  <c r="F14" i="21"/>
  <c r="D14" i="21"/>
  <c r="B14" i="21"/>
  <c r="G22" i="21"/>
  <c r="F22" i="21"/>
  <c r="E22" i="21"/>
  <c r="D22" i="21"/>
  <c r="C22" i="21"/>
  <c r="B22" i="21"/>
  <c r="G21" i="21"/>
  <c r="F21" i="21"/>
  <c r="E21" i="21"/>
  <c r="D21" i="21"/>
  <c r="C21" i="21"/>
  <c r="B21" i="21"/>
  <c r="G20" i="21"/>
  <c r="F20" i="21"/>
  <c r="E20" i="21"/>
  <c r="D20" i="21"/>
  <c r="C20" i="21"/>
  <c r="B20" i="21"/>
  <c r="G19" i="21"/>
  <c r="F19" i="21"/>
  <c r="E19" i="21"/>
  <c r="D19" i="21"/>
  <c r="C19" i="21"/>
  <c r="B19" i="21"/>
  <c r="G18" i="21"/>
  <c r="F18" i="21"/>
  <c r="E18" i="21"/>
  <c r="D18" i="21"/>
  <c r="C18" i="21"/>
  <c r="B18" i="21"/>
  <c r="G17" i="21"/>
  <c r="F17" i="21"/>
  <c r="E17" i="21"/>
  <c r="D17" i="21"/>
  <c r="C17" i="21"/>
  <c r="B17" i="21"/>
  <c r="G12" i="21"/>
  <c r="F12" i="21"/>
  <c r="E12" i="21"/>
  <c r="D12" i="21"/>
  <c r="C12" i="21"/>
  <c r="B12" i="21"/>
  <c r="G11" i="21"/>
  <c r="F11" i="21"/>
  <c r="E11" i="21"/>
  <c r="D11" i="21"/>
  <c r="C11" i="21"/>
  <c r="B11" i="21"/>
  <c r="G10" i="21"/>
  <c r="F10" i="21"/>
  <c r="E10" i="21"/>
  <c r="D10" i="21"/>
  <c r="C10" i="21"/>
  <c r="B10" i="21"/>
  <c r="G9" i="21"/>
  <c r="F9" i="21"/>
  <c r="E9" i="21"/>
  <c r="D9" i="21"/>
  <c r="C9" i="21"/>
  <c r="B9" i="21"/>
  <c r="G8" i="21"/>
  <c r="F8" i="21"/>
  <c r="E8" i="21"/>
  <c r="D8" i="21"/>
  <c r="C8" i="21"/>
  <c r="B8" i="21"/>
  <c r="G7" i="21"/>
  <c r="F7" i="21"/>
  <c r="E7" i="21"/>
  <c r="D7" i="21"/>
  <c r="C7" i="21"/>
  <c r="B7" i="21"/>
  <c r="D12" i="20"/>
  <c r="D11" i="20"/>
  <c r="D10" i="20"/>
  <c r="D9" i="20"/>
  <c r="D8" i="20"/>
  <c r="D7" i="20"/>
  <c r="C12" i="20"/>
  <c r="B12" i="20"/>
  <c r="C11" i="20"/>
  <c r="B11" i="20"/>
  <c r="C10" i="20"/>
  <c r="B10" i="20"/>
  <c r="C9" i="20"/>
  <c r="B9" i="20"/>
  <c r="C8" i="20"/>
  <c r="B8" i="20"/>
  <c r="C7" i="20"/>
  <c r="B7" i="20"/>
  <c r="F24" i="19"/>
  <c r="D24" i="19"/>
  <c r="B24" i="19"/>
  <c r="F14" i="19"/>
  <c r="D14" i="19"/>
  <c r="B14" i="19"/>
  <c r="G22" i="19"/>
  <c r="F22" i="19"/>
  <c r="E22" i="19"/>
  <c r="D22" i="19"/>
  <c r="C22" i="19"/>
  <c r="B22" i="19"/>
  <c r="G21" i="19"/>
  <c r="F21" i="19"/>
  <c r="E21" i="19"/>
  <c r="D21" i="19"/>
  <c r="C21" i="19"/>
  <c r="B21" i="19"/>
  <c r="G20" i="19"/>
  <c r="F20" i="19"/>
  <c r="E20" i="19"/>
  <c r="D20" i="19"/>
  <c r="C20" i="19"/>
  <c r="B20" i="19"/>
  <c r="G19" i="19"/>
  <c r="F19" i="19"/>
  <c r="E19" i="19"/>
  <c r="D19" i="19"/>
  <c r="C19" i="19"/>
  <c r="B19" i="19"/>
  <c r="G18" i="19"/>
  <c r="F18" i="19"/>
  <c r="E18" i="19"/>
  <c r="D18" i="19"/>
  <c r="C18" i="19"/>
  <c r="B18" i="19"/>
  <c r="G17" i="19"/>
  <c r="F17" i="19"/>
  <c r="E17" i="19"/>
  <c r="D17" i="19"/>
  <c r="C17" i="19"/>
  <c r="B17" i="19"/>
  <c r="G12" i="19"/>
  <c r="F12" i="19"/>
  <c r="E12" i="19"/>
  <c r="D12" i="19"/>
  <c r="C12" i="19"/>
  <c r="B12" i="19"/>
  <c r="G11" i="19"/>
  <c r="F11" i="19"/>
  <c r="E11" i="19"/>
  <c r="D11" i="19"/>
  <c r="C11" i="19"/>
  <c r="B11" i="19"/>
  <c r="G10" i="19"/>
  <c r="F10" i="19"/>
  <c r="E10" i="19"/>
  <c r="D10" i="19"/>
  <c r="C10" i="19"/>
  <c r="B10" i="19"/>
  <c r="G9" i="19"/>
  <c r="F9" i="19"/>
  <c r="E9" i="19"/>
  <c r="D9" i="19"/>
  <c r="C9" i="19"/>
  <c r="B9" i="19"/>
  <c r="G8" i="19"/>
  <c r="F8" i="19"/>
  <c r="E8" i="19"/>
  <c r="D8" i="19"/>
  <c r="C8" i="19"/>
  <c r="B8" i="19"/>
  <c r="G7" i="19"/>
  <c r="F7" i="19"/>
  <c r="E7" i="19"/>
  <c r="D7" i="19"/>
  <c r="C7" i="19"/>
  <c r="B7" i="19"/>
  <c r="C12" i="53"/>
  <c r="C11" i="53"/>
  <c r="C10" i="53"/>
  <c r="C9" i="53"/>
  <c r="C8" i="53"/>
  <c r="C7" i="53"/>
  <c r="C12" i="52"/>
  <c r="C11" i="52"/>
  <c r="C10" i="52"/>
  <c r="C9" i="52"/>
  <c r="C8" i="52"/>
  <c r="C7" i="52"/>
  <c r="F32" i="18"/>
  <c r="D32" i="18"/>
  <c r="B32" i="18"/>
  <c r="F19" i="18"/>
  <c r="D19" i="18"/>
  <c r="B19" i="18"/>
  <c r="F17" i="18"/>
  <c r="D17" i="18"/>
  <c r="B17" i="18"/>
  <c r="G30" i="18"/>
  <c r="F30" i="18"/>
  <c r="E30" i="18"/>
  <c r="D30" i="18"/>
  <c r="C30" i="18"/>
  <c r="B30" i="18"/>
  <c r="G29" i="18"/>
  <c r="F29" i="18"/>
  <c r="E29" i="18"/>
  <c r="D29" i="18"/>
  <c r="C29" i="18"/>
  <c r="B29" i="18"/>
  <c r="G28" i="18"/>
  <c r="F28" i="18"/>
  <c r="E28" i="18"/>
  <c r="D28" i="18"/>
  <c r="C28" i="18"/>
  <c r="B28" i="18"/>
  <c r="G27" i="18"/>
  <c r="F27" i="18"/>
  <c r="E27" i="18"/>
  <c r="D27" i="18"/>
  <c r="C27" i="18"/>
  <c r="B27" i="18"/>
  <c r="G26" i="18"/>
  <c r="F26" i="18"/>
  <c r="E26" i="18"/>
  <c r="D26" i="18"/>
  <c r="C26" i="18"/>
  <c r="B26" i="18"/>
  <c r="G25" i="18"/>
  <c r="F25" i="18"/>
  <c r="E25" i="18"/>
  <c r="D25" i="18"/>
  <c r="C25" i="18"/>
  <c r="B25" i="18"/>
  <c r="G24" i="18"/>
  <c r="F24" i="18"/>
  <c r="E24" i="18"/>
  <c r="D24" i="18"/>
  <c r="C24" i="18"/>
  <c r="B24" i="18"/>
  <c r="G23" i="18"/>
  <c r="F23" i="18"/>
  <c r="E23" i="18"/>
  <c r="D23" i="18"/>
  <c r="C23" i="18"/>
  <c r="B23" i="18"/>
  <c r="G22" i="18"/>
  <c r="F22" i="18"/>
  <c r="E22" i="18"/>
  <c r="D22" i="18"/>
  <c r="C22" i="18"/>
  <c r="B22" i="18"/>
  <c r="G15" i="18"/>
  <c r="F15" i="18"/>
  <c r="E15" i="18"/>
  <c r="D15" i="18"/>
  <c r="C15" i="18"/>
  <c r="B15" i="18"/>
  <c r="G14" i="18"/>
  <c r="F14" i="18"/>
  <c r="E14" i="18"/>
  <c r="D14" i="18"/>
  <c r="C14" i="18"/>
  <c r="B14" i="18"/>
  <c r="G13" i="18"/>
  <c r="F13" i="18"/>
  <c r="E13" i="18"/>
  <c r="D13" i="18"/>
  <c r="C13" i="18"/>
  <c r="B13" i="18"/>
  <c r="G12" i="18"/>
  <c r="F12" i="18"/>
  <c r="E12" i="18"/>
  <c r="D12" i="18"/>
  <c r="C12" i="18"/>
  <c r="B12" i="18"/>
  <c r="G11" i="18"/>
  <c r="F11" i="18"/>
  <c r="E11" i="18"/>
  <c r="D11" i="18"/>
  <c r="C11" i="18"/>
  <c r="B11" i="18"/>
  <c r="G10" i="18"/>
  <c r="F10" i="18"/>
  <c r="E10" i="18"/>
  <c r="D10" i="18"/>
  <c r="C10" i="18"/>
  <c r="B10" i="18"/>
  <c r="G9" i="18"/>
  <c r="F9" i="18"/>
  <c r="E9" i="18"/>
  <c r="D9" i="18"/>
  <c r="C9" i="18"/>
  <c r="B9" i="18"/>
  <c r="G8" i="18"/>
  <c r="F8" i="18"/>
  <c r="E8" i="18"/>
  <c r="D8" i="18"/>
  <c r="C8" i="18"/>
  <c r="B8" i="18"/>
  <c r="G7" i="18"/>
  <c r="F7" i="18"/>
  <c r="E7" i="18"/>
  <c r="D7" i="18"/>
  <c r="C7" i="18"/>
  <c r="B7" i="18"/>
  <c r="G30" i="17"/>
  <c r="F30" i="17"/>
  <c r="E30" i="17"/>
  <c r="D30" i="17"/>
  <c r="C30" i="17"/>
  <c r="G29" i="17"/>
  <c r="F29" i="17"/>
  <c r="E29" i="17"/>
  <c r="D29" i="17"/>
  <c r="C29" i="17"/>
  <c r="G28" i="17"/>
  <c r="F28" i="17"/>
  <c r="E28" i="17"/>
  <c r="D28" i="17"/>
  <c r="C28" i="17"/>
  <c r="G27" i="17"/>
  <c r="F27" i="17"/>
  <c r="E27" i="17"/>
  <c r="D27" i="17"/>
  <c r="C27" i="17"/>
  <c r="G26" i="17"/>
  <c r="F26" i="17"/>
  <c r="E26" i="17"/>
  <c r="D26" i="17"/>
  <c r="C26" i="17"/>
  <c r="G25" i="17"/>
  <c r="F25" i="17"/>
  <c r="E25" i="17"/>
  <c r="D25" i="17"/>
  <c r="C25" i="17"/>
  <c r="G24" i="17"/>
  <c r="F24" i="17"/>
  <c r="E24" i="17"/>
  <c r="D24" i="17"/>
  <c r="C24" i="17"/>
  <c r="G23" i="17"/>
  <c r="F23" i="17"/>
  <c r="E23" i="17"/>
  <c r="D23" i="17"/>
  <c r="C23" i="17"/>
  <c r="G22" i="17"/>
  <c r="E22" i="17"/>
  <c r="C22" i="17"/>
  <c r="F19" i="17"/>
  <c r="D19" i="17"/>
  <c r="B19" i="17"/>
  <c r="F17" i="17"/>
  <c r="D17" i="17"/>
  <c r="B17" i="17"/>
  <c r="G15" i="17"/>
  <c r="E15" i="17"/>
  <c r="C15" i="17"/>
  <c r="G14" i="17"/>
  <c r="E14" i="17"/>
  <c r="C14" i="17"/>
  <c r="G13" i="17"/>
  <c r="E13" i="17"/>
  <c r="C13" i="17"/>
  <c r="G12" i="17"/>
  <c r="E12" i="17"/>
  <c r="C12" i="17"/>
  <c r="G11" i="17"/>
  <c r="E11" i="17"/>
  <c r="C11" i="17"/>
  <c r="G10" i="17"/>
  <c r="E10" i="17"/>
  <c r="C10" i="17"/>
  <c r="G9" i="17"/>
  <c r="E9" i="17"/>
  <c r="C9" i="17"/>
  <c r="G8" i="17"/>
  <c r="E8" i="17"/>
  <c r="C8" i="17"/>
  <c r="G7" i="17"/>
  <c r="E7" i="17"/>
  <c r="C7" i="17"/>
  <c r="A15" i="17"/>
  <c r="A30" i="17" s="1"/>
  <c r="A14" i="17"/>
  <c r="A29" i="17" s="1"/>
  <c r="A13" i="17"/>
  <c r="A28" i="17" s="1"/>
  <c r="A12" i="17"/>
  <c r="A27" i="17" s="1"/>
  <c r="A11" i="17"/>
  <c r="A26" i="17" s="1"/>
  <c r="A10" i="17"/>
  <c r="A25" i="17" s="1"/>
  <c r="A9" i="17"/>
  <c r="A24" i="17" s="1"/>
  <c r="A8" i="17"/>
  <c r="A23" i="17" s="1"/>
  <c r="D19" i="16"/>
  <c r="C19" i="16"/>
  <c r="B19" i="16"/>
  <c r="D18" i="16"/>
  <c r="C18" i="16"/>
  <c r="B18" i="16"/>
  <c r="D15" i="16"/>
  <c r="C15" i="16"/>
  <c r="B15" i="16"/>
  <c r="D14" i="16"/>
  <c r="C14" i="16"/>
  <c r="B14" i="16"/>
  <c r="D12" i="16"/>
  <c r="C12" i="16"/>
  <c r="B12" i="16"/>
  <c r="D11" i="16"/>
  <c r="C11" i="16"/>
  <c r="B11" i="16"/>
  <c r="D17" i="16"/>
  <c r="C17" i="16"/>
  <c r="B17" i="16"/>
  <c r="D13" i="16"/>
  <c r="C13" i="16"/>
  <c r="B13" i="16"/>
  <c r="D10" i="16"/>
  <c r="C10" i="16"/>
  <c r="B10" i="16"/>
  <c r="D7" i="16"/>
  <c r="C7" i="16"/>
  <c r="B7" i="16"/>
  <c r="G37" i="15"/>
  <c r="F37" i="15"/>
  <c r="E37" i="15"/>
  <c r="D37" i="15"/>
  <c r="C37" i="15"/>
  <c r="B37" i="15"/>
  <c r="G36" i="15"/>
  <c r="F36" i="15"/>
  <c r="E36" i="15"/>
  <c r="D36" i="15"/>
  <c r="C36" i="15"/>
  <c r="B36" i="15"/>
  <c r="G33" i="15"/>
  <c r="F33" i="15"/>
  <c r="E33" i="15"/>
  <c r="D33" i="15"/>
  <c r="C33" i="15"/>
  <c r="B33" i="15"/>
  <c r="G32" i="15"/>
  <c r="F32" i="15"/>
  <c r="E32" i="15"/>
  <c r="D32" i="15"/>
  <c r="C32" i="15"/>
  <c r="B32" i="15"/>
  <c r="G30" i="15"/>
  <c r="F30" i="15"/>
  <c r="E30" i="15"/>
  <c r="D30" i="15"/>
  <c r="C30" i="15"/>
  <c r="B30" i="15"/>
  <c r="G29" i="15"/>
  <c r="F29" i="15"/>
  <c r="E29" i="15"/>
  <c r="D29" i="15"/>
  <c r="C29" i="15"/>
  <c r="B29" i="15"/>
  <c r="G39" i="15"/>
  <c r="F39" i="15"/>
  <c r="E39" i="15"/>
  <c r="D39" i="15"/>
  <c r="C39" i="15"/>
  <c r="B39" i="15"/>
  <c r="G35" i="15"/>
  <c r="F35" i="15"/>
  <c r="E35" i="15"/>
  <c r="D35" i="15"/>
  <c r="C35" i="15"/>
  <c r="B35" i="15"/>
  <c r="G31" i="15"/>
  <c r="F31" i="15"/>
  <c r="E31" i="15"/>
  <c r="D31" i="15"/>
  <c r="C31" i="15"/>
  <c r="B31" i="15"/>
  <c r="G28" i="15"/>
  <c r="F28" i="15"/>
  <c r="E28" i="15"/>
  <c r="D28" i="15"/>
  <c r="C28" i="15"/>
  <c r="B28" i="15"/>
  <c r="G25" i="15"/>
  <c r="F25" i="15"/>
  <c r="E25" i="15"/>
  <c r="D25" i="15"/>
  <c r="C25" i="15"/>
  <c r="B25" i="15"/>
  <c r="G21" i="15"/>
  <c r="E21" i="15"/>
  <c r="C21" i="15"/>
  <c r="G12" i="15"/>
  <c r="G11" i="15"/>
  <c r="E18" i="15"/>
  <c r="E17" i="15"/>
  <c r="E13" i="15"/>
  <c r="E12" i="15"/>
  <c r="E10" i="15"/>
  <c r="G19" i="15"/>
  <c r="G18" i="15"/>
  <c r="G17" i="15"/>
  <c r="G15" i="15"/>
  <c r="G14" i="15"/>
  <c r="G13" i="15"/>
  <c r="G10" i="15"/>
  <c r="E19" i="15"/>
  <c r="E15" i="15"/>
  <c r="E14" i="15"/>
  <c r="E11" i="15"/>
  <c r="C11" i="15"/>
  <c r="C12" i="15"/>
  <c r="C13" i="15"/>
  <c r="C14" i="15"/>
  <c r="C15" i="15"/>
  <c r="C17" i="15"/>
  <c r="C18" i="15"/>
  <c r="C19" i="15"/>
  <c r="C10" i="15"/>
  <c r="F21" i="15"/>
  <c r="D21" i="15"/>
  <c r="B21" i="15"/>
  <c r="F19" i="15"/>
  <c r="D19" i="15"/>
  <c r="B19" i="15"/>
  <c r="F18" i="15"/>
  <c r="D18" i="15"/>
  <c r="B18" i="15"/>
  <c r="F17" i="15"/>
  <c r="D17" i="15"/>
  <c r="B17" i="15"/>
  <c r="F15" i="15"/>
  <c r="D15" i="15"/>
  <c r="B15" i="15"/>
  <c r="F14" i="15"/>
  <c r="D14" i="15"/>
  <c r="B14" i="15"/>
  <c r="F13" i="15"/>
  <c r="D13" i="15"/>
  <c r="B13" i="15"/>
  <c r="F12" i="15"/>
  <c r="D12" i="15"/>
  <c r="B12" i="15"/>
  <c r="F11" i="15"/>
  <c r="D11" i="15"/>
  <c r="B11" i="15"/>
  <c r="F10" i="15"/>
  <c r="D10" i="15"/>
  <c r="B10" i="15"/>
  <c r="F7" i="15"/>
  <c r="D7" i="15"/>
  <c r="B7" i="15"/>
  <c r="G7" i="15"/>
  <c r="E7" i="15"/>
  <c r="C7" i="15"/>
  <c r="B24" i="13"/>
  <c r="D24" i="13"/>
  <c r="F24" i="13"/>
  <c r="D23" i="13"/>
  <c r="F23" i="13"/>
  <c r="B23" i="13"/>
  <c r="C17" i="13"/>
  <c r="D17" i="13"/>
  <c r="E17" i="13"/>
  <c r="F17" i="13"/>
  <c r="G17" i="13"/>
  <c r="C18" i="13"/>
  <c r="D18" i="13"/>
  <c r="E18" i="13"/>
  <c r="F18" i="13"/>
  <c r="G18" i="13"/>
  <c r="C19" i="13"/>
  <c r="D19" i="13"/>
  <c r="E19" i="13"/>
  <c r="F19" i="13"/>
  <c r="G19" i="13"/>
  <c r="C20" i="13"/>
  <c r="D20" i="13"/>
  <c r="E20" i="13"/>
  <c r="F20" i="13"/>
  <c r="G20" i="13"/>
  <c r="C21" i="13"/>
  <c r="D21" i="13"/>
  <c r="E21" i="13"/>
  <c r="F21" i="13"/>
  <c r="G21" i="13"/>
  <c r="C22" i="13"/>
  <c r="D22" i="13"/>
  <c r="E22" i="13"/>
  <c r="F22" i="13"/>
  <c r="G22" i="13"/>
  <c r="B18" i="13"/>
  <c r="B19" i="13"/>
  <c r="B20" i="13"/>
  <c r="B21" i="13"/>
  <c r="B22" i="13"/>
  <c r="B17" i="13"/>
  <c r="F14" i="13"/>
  <c r="D14" i="13"/>
  <c r="B14" i="13"/>
  <c r="D13" i="13"/>
  <c r="F13" i="13"/>
  <c r="B13" i="13"/>
  <c r="G12" i="13"/>
  <c r="F12" i="13"/>
  <c r="E12" i="13"/>
  <c r="D12" i="13"/>
  <c r="C12" i="13"/>
  <c r="B12" i="13"/>
  <c r="G11" i="13"/>
  <c r="F11" i="13"/>
  <c r="E11" i="13"/>
  <c r="D11" i="13"/>
  <c r="C11" i="13"/>
  <c r="B11" i="13"/>
  <c r="G10" i="13"/>
  <c r="F10" i="13"/>
  <c r="E10" i="13"/>
  <c r="D10" i="13"/>
  <c r="C10" i="13"/>
  <c r="B10" i="13"/>
  <c r="G9" i="13"/>
  <c r="F9" i="13"/>
  <c r="E9" i="13"/>
  <c r="D9" i="13"/>
  <c r="C9" i="13"/>
  <c r="B9" i="13"/>
  <c r="G8" i="13"/>
  <c r="F8" i="13"/>
  <c r="E8" i="13"/>
  <c r="D8" i="13"/>
  <c r="C8" i="13"/>
  <c r="B8" i="13"/>
  <c r="C7" i="13"/>
  <c r="D7" i="13"/>
  <c r="E7" i="13"/>
  <c r="F7" i="13"/>
  <c r="G7" i="13"/>
  <c r="B7" i="13"/>
  <c r="C6" i="12"/>
  <c r="D6" i="12"/>
  <c r="C7" i="12"/>
  <c r="D7" i="12"/>
  <c r="B7" i="12"/>
  <c r="B8" i="12"/>
  <c r="C8" i="12"/>
  <c r="D8" i="12"/>
  <c r="B9" i="12"/>
  <c r="C9" i="12"/>
  <c r="D9" i="12"/>
  <c r="B10" i="12"/>
  <c r="C10" i="12"/>
  <c r="D10" i="12"/>
  <c r="B11" i="12"/>
  <c r="C11" i="12"/>
  <c r="D11" i="12"/>
  <c r="B6" i="12"/>
  <c r="D6" i="11"/>
  <c r="C6" i="11"/>
  <c r="B6" i="11"/>
  <c r="C6" i="10"/>
  <c r="D6" i="10"/>
  <c r="E6" i="10"/>
  <c r="F6" i="10"/>
  <c r="B6" i="10"/>
  <c r="C11" i="10"/>
  <c r="D11" i="10"/>
  <c r="E11" i="10"/>
  <c r="F11" i="10"/>
  <c r="B11" i="10"/>
  <c r="C10" i="10"/>
  <c r="D10" i="10"/>
  <c r="E10" i="10"/>
  <c r="F10" i="10"/>
  <c r="B10" i="10"/>
  <c r="C8" i="10"/>
  <c r="D8" i="10"/>
  <c r="E8" i="10"/>
  <c r="F8" i="10"/>
  <c r="B8" i="10"/>
  <c r="B6" i="9"/>
  <c r="C6" i="9"/>
  <c r="D6" i="9"/>
  <c r="E6" i="9"/>
  <c r="F6" i="9"/>
  <c r="C11" i="9"/>
  <c r="D11" i="9"/>
  <c r="E11" i="9"/>
  <c r="F11" i="9"/>
  <c r="B11" i="9"/>
  <c r="C10" i="9"/>
  <c r="D10" i="9"/>
  <c r="E10" i="9"/>
  <c r="F10" i="9"/>
  <c r="B10" i="9"/>
  <c r="C8" i="9"/>
  <c r="D8" i="9"/>
  <c r="E8" i="9"/>
  <c r="F8" i="9"/>
  <c r="B8" i="9"/>
  <c r="B24" i="8"/>
  <c r="C24" i="8"/>
  <c r="D24" i="8"/>
  <c r="E24" i="8"/>
  <c r="F24" i="8"/>
  <c r="G24" i="8"/>
  <c r="B25" i="8"/>
  <c r="C25" i="8"/>
  <c r="D25" i="8"/>
  <c r="E25" i="8"/>
  <c r="F25" i="8"/>
  <c r="G25" i="8"/>
  <c r="B26" i="8"/>
  <c r="C26" i="8"/>
  <c r="D26" i="8"/>
  <c r="E26" i="8"/>
  <c r="F26" i="8"/>
  <c r="G26" i="8"/>
  <c r="B27" i="8"/>
  <c r="C27" i="8"/>
  <c r="D27" i="8"/>
  <c r="E27" i="8"/>
  <c r="F27" i="8"/>
  <c r="G27" i="8"/>
  <c r="B28" i="8"/>
  <c r="C28" i="8"/>
  <c r="D28" i="8"/>
  <c r="E28" i="8"/>
  <c r="F28" i="8"/>
  <c r="G28" i="8"/>
  <c r="B29" i="8"/>
  <c r="C29" i="8"/>
  <c r="D29" i="8"/>
  <c r="E29" i="8"/>
  <c r="F29" i="8"/>
  <c r="G29" i="8"/>
  <c r="B30" i="8"/>
  <c r="C30" i="8"/>
  <c r="D30" i="8"/>
  <c r="E30" i="8"/>
  <c r="F30" i="8"/>
  <c r="G30" i="8"/>
  <c r="B31" i="8"/>
  <c r="C31" i="8"/>
  <c r="D31" i="8"/>
  <c r="E31" i="8"/>
  <c r="F31" i="8"/>
  <c r="G31" i="8"/>
  <c r="B32" i="8"/>
  <c r="C32" i="8"/>
  <c r="D32" i="8"/>
  <c r="E32" i="8"/>
  <c r="F32" i="8"/>
  <c r="G32" i="8"/>
  <c r="B33" i="8"/>
  <c r="C33" i="8"/>
  <c r="D33" i="8"/>
  <c r="E33" i="8"/>
  <c r="F33" i="8"/>
  <c r="G33" i="8"/>
  <c r="B34" i="8"/>
  <c r="C34" i="8"/>
  <c r="D34" i="8"/>
  <c r="E34" i="8"/>
  <c r="F34" i="8"/>
  <c r="G34" i="8"/>
  <c r="C23" i="8"/>
  <c r="D23" i="8"/>
  <c r="E23" i="8"/>
  <c r="F23" i="8"/>
  <c r="G23" i="8"/>
  <c r="B23" i="8"/>
  <c r="C22" i="8"/>
  <c r="D22" i="8"/>
  <c r="E22" i="8"/>
  <c r="F22" i="8"/>
  <c r="G22" i="8"/>
  <c r="B22" i="8"/>
  <c r="B9" i="8"/>
  <c r="C9" i="8"/>
  <c r="D9" i="8"/>
  <c r="E9" i="8"/>
  <c r="F9" i="8"/>
  <c r="G9" i="8"/>
  <c r="B10" i="8"/>
  <c r="C10" i="8"/>
  <c r="D10" i="8"/>
  <c r="E10" i="8"/>
  <c r="F10" i="8"/>
  <c r="G10" i="8"/>
  <c r="B11" i="8"/>
  <c r="C11" i="8"/>
  <c r="D11" i="8"/>
  <c r="E11" i="8"/>
  <c r="F11" i="8"/>
  <c r="G11" i="8"/>
  <c r="B12" i="8"/>
  <c r="C12" i="8"/>
  <c r="D12" i="8"/>
  <c r="E12" i="8"/>
  <c r="F12" i="8"/>
  <c r="G12" i="8"/>
  <c r="B13" i="8"/>
  <c r="C13" i="8"/>
  <c r="D13" i="8"/>
  <c r="E13" i="8"/>
  <c r="F13" i="8"/>
  <c r="G13" i="8"/>
  <c r="B14" i="8"/>
  <c r="C14" i="8"/>
  <c r="D14" i="8"/>
  <c r="E14" i="8"/>
  <c r="F14" i="8"/>
  <c r="G14" i="8"/>
  <c r="B15" i="8"/>
  <c r="C15" i="8"/>
  <c r="D15" i="8"/>
  <c r="E15" i="8"/>
  <c r="F15" i="8"/>
  <c r="G15" i="8"/>
  <c r="B16" i="8"/>
  <c r="C16" i="8"/>
  <c r="D16" i="8"/>
  <c r="E16" i="8"/>
  <c r="F16" i="8"/>
  <c r="G16" i="8"/>
  <c r="B17" i="8"/>
  <c r="C17" i="8"/>
  <c r="D17" i="8"/>
  <c r="E17" i="8"/>
  <c r="F17" i="8"/>
  <c r="G17" i="8"/>
  <c r="B18" i="8"/>
  <c r="C18" i="8"/>
  <c r="D18" i="8"/>
  <c r="E18" i="8"/>
  <c r="F18" i="8"/>
  <c r="G18" i="8"/>
  <c r="B19" i="8"/>
  <c r="C19" i="8"/>
  <c r="D19" i="8"/>
  <c r="E19" i="8"/>
  <c r="F19" i="8"/>
  <c r="G19" i="8"/>
  <c r="C8" i="8"/>
  <c r="D8" i="8"/>
  <c r="E8" i="8"/>
  <c r="F8" i="8"/>
  <c r="G8" i="8"/>
  <c r="B8" i="8"/>
  <c r="C7" i="8"/>
  <c r="D7" i="8"/>
  <c r="E7" i="8"/>
  <c r="F7" i="8"/>
  <c r="G7" i="8"/>
  <c r="B7" i="8"/>
  <c r="C7" i="7"/>
  <c r="D7" i="7"/>
  <c r="B7" i="7"/>
  <c r="C12" i="7"/>
  <c r="D12" i="7"/>
  <c r="B12" i="7"/>
  <c r="B11" i="7"/>
  <c r="C11" i="7"/>
  <c r="D11" i="7"/>
  <c r="C9" i="7"/>
  <c r="D9" i="7"/>
  <c r="B9" i="7"/>
  <c r="B20" i="6"/>
  <c r="C20" i="6"/>
  <c r="D20" i="6"/>
  <c r="E20" i="6"/>
  <c r="F20" i="6"/>
  <c r="G20" i="6"/>
  <c r="B21" i="6"/>
  <c r="C21" i="6"/>
  <c r="D21" i="6"/>
  <c r="E21" i="6"/>
  <c r="F21" i="6"/>
  <c r="G21" i="6"/>
  <c r="B16" i="6"/>
  <c r="C16" i="6"/>
  <c r="D16" i="6"/>
  <c r="E16" i="6"/>
  <c r="F16" i="6"/>
  <c r="G16" i="6"/>
  <c r="B22" i="6"/>
  <c r="C22" i="6"/>
  <c r="D22" i="6"/>
  <c r="E22" i="6"/>
  <c r="F22" i="6"/>
  <c r="G22" i="6"/>
  <c r="C18" i="6"/>
  <c r="D18" i="6"/>
  <c r="E18" i="6"/>
  <c r="F18" i="6"/>
  <c r="G18" i="6"/>
  <c r="B18" i="6"/>
  <c r="C11" i="6"/>
  <c r="D11" i="6"/>
  <c r="E11" i="6"/>
  <c r="F11" i="6"/>
  <c r="G11" i="6"/>
  <c r="C12" i="6"/>
  <c r="D12" i="6"/>
  <c r="E12" i="6"/>
  <c r="F12" i="6"/>
  <c r="G12" i="6"/>
  <c r="C7" i="6"/>
  <c r="D7" i="6"/>
  <c r="E7" i="6"/>
  <c r="F7" i="6"/>
  <c r="G7" i="6"/>
  <c r="C13" i="6"/>
  <c r="D13" i="6"/>
  <c r="E13" i="6"/>
  <c r="F13" i="6"/>
  <c r="G13" i="6"/>
  <c r="B11" i="6"/>
  <c r="B12" i="6"/>
  <c r="B7" i="6"/>
  <c r="B13" i="6"/>
  <c r="C9" i="6"/>
  <c r="D9" i="6"/>
  <c r="E9" i="6"/>
  <c r="F9" i="6"/>
  <c r="G9" i="6"/>
  <c r="B9" i="6"/>
  <c r="D36" i="5"/>
  <c r="C36" i="5"/>
  <c r="B36" i="5"/>
  <c r="D35" i="5"/>
  <c r="C35" i="5"/>
  <c r="B35" i="5"/>
  <c r="D34" i="5"/>
  <c r="C34" i="5"/>
  <c r="B34" i="5"/>
  <c r="D33" i="5"/>
  <c r="C33" i="5"/>
  <c r="B33" i="5"/>
  <c r="D32" i="5"/>
  <c r="C32" i="5"/>
  <c r="B32" i="5"/>
  <c r="D31" i="5"/>
  <c r="C31" i="5"/>
  <c r="B31" i="5"/>
  <c r="D30" i="5"/>
  <c r="C30" i="5"/>
  <c r="B30" i="5"/>
  <c r="D29" i="5"/>
  <c r="C29" i="5"/>
  <c r="B29" i="5"/>
  <c r="D28" i="5"/>
  <c r="C28" i="5"/>
  <c r="B28" i="5"/>
  <c r="D26" i="5"/>
  <c r="C26" i="5"/>
  <c r="B26" i="5"/>
  <c r="D25" i="5"/>
  <c r="C25" i="5"/>
  <c r="B25" i="5"/>
  <c r="D24" i="5"/>
  <c r="C24" i="5"/>
  <c r="B24" i="5"/>
  <c r="D23" i="5"/>
  <c r="C23" i="5"/>
  <c r="B23" i="5"/>
  <c r="D22" i="5"/>
  <c r="C22" i="5"/>
  <c r="B22" i="5"/>
  <c r="D21" i="5"/>
  <c r="C21" i="5"/>
  <c r="B21" i="5"/>
  <c r="D20" i="5"/>
  <c r="C20" i="5"/>
  <c r="B20" i="5"/>
  <c r="D19" i="5"/>
  <c r="C19" i="5"/>
  <c r="B19" i="5"/>
  <c r="D18" i="5"/>
  <c r="C18" i="5"/>
  <c r="B18" i="5"/>
  <c r="B10" i="5"/>
  <c r="C10" i="5"/>
  <c r="D10" i="5"/>
  <c r="B11" i="5"/>
  <c r="C11" i="5"/>
  <c r="D11" i="5"/>
  <c r="B12" i="5"/>
  <c r="C12" i="5"/>
  <c r="D12" i="5"/>
  <c r="B13" i="5"/>
  <c r="C13" i="5"/>
  <c r="D13" i="5"/>
  <c r="B14" i="5"/>
  <c r="C14" i="5"/>
  <c r="D14" i="5"/>
  <c r="B15" i="5"/>
  <c r="C15" i="5"/>
  <c r="D15" i="5"/>
  <c r="B16" i="5"/>
  <c r="C16" i="5"/>
  <c r="D16" i="5"/>
  <c r="C9" i="5"/>
  <c r="D9" i="5"/>
  <c r="B9" i="5"/>
  <c r="C8" i="5"/>
  <c r="D8" i="5"/>
  <c r="B8" i="5"/>
  <c r="B8" i="2"/>
</calcChain>
</file>

<file path=xl/sharedStrings.xml><?xml version="1.0" encoding="utf-8"?>
<sst xmlns="http://schemas.openxmlformats.org/spreadsheetml/2006/main" count="2152" uniqueCount="499">
  <si>
    <t>Antal boliger i LBF Stamdata (regnskabspligtige)</t>
  </si>
  <si>
    <t>Dækningsgrad</t>
  </si>
  <si>
    <t>Hele landet</t>
  </si>
  <si>
    <t>Hovedstaden</t>
  </si>
  <si>
    <t>Sjælland</t>
  </si>
  <si>
    <t>Alder</t>
  </si>
  <si>
    <t>Antal</t>
  </si>
  <si>
    <t>Andel</t>
  </si>
  <si>
    <t>Beboere i alt</t>
  </si>
  <si>
    <t>Samlet</t>
  </si>
  <si>
    <t>Mænd</t>
  </si>
  <si>
    <t>Kvinder</t>
  </si>
  <si>
    <t>Gennemsnitsalder</t>
  </si>
  <si>
    <t>Almen boligsektor</t>
  </si>
  <si>
    <t>Øvrig boligsektor</t>
  </si>
  <si>
    <t>Forskel i pct.</t>
  </si>
  <si>
    <t>Husstande med dyr</t>
  </si>
  <si>
    <t>Syddanmark</t>
  </si>
  <si>
    <t>Midtjylland</t>
  </si>
  <si>
    <t>Nordjylland</t>
  </si>
  <si>
    <t>Almene boligsektor</t>
  </si>
  <si>
    <t>Resten af befolkningen</t>
  </si>
  <si>
    <t>Procent</t>
  </si>
  <si>
    <t>Vestlige lande</t>
  </si>
  <si>
    <t>Indvandrere og efterkommere</t>
  </si>
  <si>
    <t>Ikke vestlige lande</t>
  </si>
  <si>
    <t xml:space="preserve">Indvandrere </t>
  </si>
  <si>
    <t xml:space="preserve">Efterkommere </t>
  </si>
  <si>
    <t>Antal beboere i alt</t>
  </si>
  <si>
    <t>Resten af landet</t>
  </si>
  <si>
    <t>-</t>
  </si>
  <si>
    <t>Oprindelsesland</t>
  </si>
  <si>
    <t>Afghanistan</t>
  </si>
  <si>
    <t>Bosnien-Hercegovina</t>
  </si>
  <si>
    <t>Irak</t>
  </si>
  <si>
    <t>Iran</t>
  </si>
  <si>
    <t>Libanon</t>
  </si>
  <si>
    <t>Pakistan</t>
  </si>
  <si>
    <t>Somalia</t>
  </si>
  <si>
    <t>Sri Lanka</t>
  </si>
  <si>
    <t>Tidl. Jugoslavien</t>
  </si>
  <si>
    <t>Tyrkiet</t>
  </si>
  <si>
    <t>Vietnam</t>
  </si>
  <si>
    <t>Beboere pr. husstand</t>
  </si>
  <si>
    <t>Note: Den store andel af ”andre lande” i Region Nordjylland består primært af personer fra Rusland, Ukraine og Hviderusland.</t>
  </si>
  <si>
    <t>Anm.: Se nærmere om udregningen af forskel i procent i datagrundlaget.</t>
  </si>
  <si>
    <t>Antal husstande</t>
  </si>
  <si>
    <t>Antal beboere</t>
  </si>
  <si>
    <t>Beboere pr.  husstand</t>
  </si>
  <si>
    <t>1 person</t>
  </si>
  <si>
    <t>2 personer</t>
  </si>
  <si>
    <t>3 personer</t>
  </si>
  <si>
    <t>4 personer</t>
  </si>
  <si>
    <t>5 personer eller flere</t>
  </si>
  <si>
    <t>Husstande i alt</t>
  </si>
  <si>
    <t>Enlige</t>
  </si>
  <si>
    <t>Mænd uden børn</t>
  </si>
  <si>
    <t>Mænd med børn</t>
  </si>
  <si>
    <t>Enlige mænd i alt</t>
  </si>
  <si>
    <t>Kvinder uden børn</t>
  </si>
  <si>
    <t>Kvinder med børn</t>
  </si>
  <si>
    <t>Enlige kvinder i alt</t>
  </si>
  <si>
    <t>Par</t>
  </si>
  <si>
    <t>Par uden børn</t>
  </si>
  <si>
    <t>Par med børn</t>
  </si>
  <si>
    <t>Par i alt</t>
  </si>
  <si>
    <t>Øvrige</t>
  </si>
  <si>
    <t>Øvrige husstande i alt</t>
  </si>
  <si>
    <t>Datagrundlag</t>
  </si>
  <si>
    <t>Til forsiden</t>
  </si>
  <si>
    <t>Tabel A</t>
  </si>
  <si>
    <t>Eksempel 1</t>
  </si>
  <si>
    <t>Del 1.1 Beboersammensætning</t>
  </si>
  <si>
    <t>Del 1.2 Husstande</t>
  </si>
  <si>
    <t>Del 1.3 Tilflyttere og fraflyttere</t>
  </si>
  <si>
    <t>Del 1.4 Offentligt forsørgede</t>
  </si>
  <si>
    <t>Del 1.5 Uddannelse og beskæftigelse</t>
  </si>
  <si>
    <t>Del 1.6 Indkomstforhold</t>
  </si>
  <si>
    <t>Tilflytningsprocent</t>
  </si>
  <si>
    <t>Antal 18-64 årige</t>
  </si>
  <si>
    <t>Region</t>
  </si>
  <si>
    <t>Fraflytningsprocent</t>
  </si>
  <si>
    <t>Offentligt forsørgede</t>
  </si>
  <si>
    <t>Kontanthjælpsmodtagere</t>
  </si>
  <si>
    <t>Sygedagpenge</t>
  </si>
  <si>
    <t>Førtidspension</t>
  </si>
  <si>
    <t>Resten af befolkning</t>
  </si>
  <si>
    <t>Indvandrere 18-64 årige</t>
  </si>
  <si>
    <t>Efterkommere 18-64 årige</t>
  </si>
  <si>
    <t>18-34 år</t>
  </si>
  <si>
    <t>35-49 år</t>
  </si>
  <si>
    <t>50-64 år</t>
  </si>
  <si>
    <t xml:space="preserve"> 35-49 år</t>
  </si>
  <si>
    <t xml:space="preserve"> 50-64 år</t>
  </si>
  <si>
    <t>Uoplyst</t>
  </si>
  <si>
    <t>DO</t>
  </si>
  <si>
    <t>I</t>
  </si>
  <si>
    <t>E</t>
  </si>
  <si>
    <t xml:space="preserve">    I alt</t>
  </si>
  <si>
    <t xml:space="preserve">Selvstændige </t>
  </si>
  <si>
    <t>Topledere</t>
  </si>
  <si>
    <t>Lønmodtagere højeste niv.</t>
  </si>
  <si>
    <t>Lønmodtagere mellemniv.</t>
  </si>
  <si>
    <t>Lønmodtagere grundniv.</t>
  </si>
  <si>
    <t>Andre lønmodtagere</t>
  </si>
  <si>
    <t>Lønmodtagere u.n.a.</t>
  </si>
  <si>
    <t>Forskel</t>
  </si>
  <si>
    <t>Gns. personlig indkomst</t>
  </si>
  <si>
    <t>Gns. husstandsindkomst</t>
  </si>
  <si>
    <t>Under 100.000 kr.</t>
  </si>
  <si>
    <t>100.000-149.999 kr.</t>
  </si>
  <si>
    <t>150.000-199.999 kr.</t>
  </si>
  <si>
    <t>200.000-299.999 kr.</t>
  </si>
  <si>
    <t>I alt</t>
  </si>
  <si>
    <t>Ledige</t>
  </si>
  <si>
    <t>Udenfor arbejdsstyrken</t>
  </si>
  <si>
    <t>Indvandrere</t>
  </si>
  <si>
    <t>Efterkommere</t>
  </si>
  <si>
    <t>Beskæftigede</t>
  </si>
  <si>
    <t>Kommunenavn</t>
  </si>
  <si>
    <t>Albertslund</t>
  </si>
  <si>
    <t xml:space="preserve">Allerød </t>
  </si>
  <si>
    <t>Assens</t>
  </si>
  <si>
    <t>Ballerup</t>
  </si>
  <si>
    <t>Billund</t>
  </si>
  <si>
    <t>Bornholm</t>
  </si>
  <si>
    <t>Brøndby</t>
  </si>
  <si>
    <t>Brønderslev</t>
  </si>
  <si>
    <t>Dragør</t>
  </si>
  <si>
    <t>Egedal</t>
  </si>
  <si>
    <t>Esbjerg</t>
  </si>
  <si>
    <t>Fanø</t>
  </si>
  <si>
    <t>Favrskov</t>
  </si>
  <si>
    <t>Faxe</t>
  </si>
  <si>
    <t>Fredensborg</t>
  </si>
  <si>
    <t>Fredericia</t>
  </si>
  <si>
    <t>Frederiksberg</t>
  </si>
  <si>
    <t>Frederikshavn</t>
  </si>
  <si>
    <t>Frederikssund</t>
  </si>
  <si>
    <t>Furesø</t>
  </si>
  <si>
    <t>Faaborg-Midtfyn</t>
  </si>
  <si>
    <t>Gentofte</t>
  </si>
  <si>
    <t>Gladsaxe</t>
  </si>
  <si>
    <t>Glostrup</t>
  </si>
  <si>
    <t>Greve</t>
  </si>
  <si>
    <t>Gribskov</t>
  </si>
  <si>
    <t>Guldborgsund</t>
  </si>
  <si>
    <t>Haderslev</t>
  </si>
  <si>
    <t>Halsnæs</t>
  </si>
  <si>
    <t>Hedensted</t>
  </si>
  <si>
    <t>Helsingør</t>
  </si>
  <si>
    <t>Herlev</t>
  </si>
  <si>
    <t>Herning</t>
  </si>
  <si>
    <t>Hillerød</t>
  </si>
  <si>
    <t>Hjørring</t>
  </si>
  <si>
    <t>Holbæk</t>
  </si>
  <si>
    <t>Holstebro</t>
  </si>
  <si>
    <t>Horsens</t>
  </si>
  <si>
    <t>Hvidovre</t>
  </si>
  <si>
    <t>Høje-Taastrup</t>
  </si>
  <si>
    <t>Hørsholm</t>
  </si>
  <si>
    <t>Ikast-Brande</t>
  </si>
  <si>
    <t>Ishøj</t>
  </si>
  <si>
    <t>Jammerbugt</t>
  </si>
  <si>
    <t>Kalundborg</t>
  </si>
  <si>
    <t>Kerteminde</t>
  </si>
  <si>
    <t>Kolding</t>
  </si>
  <si>
    <t>København</t>
  </si>
  <si>
    <t>Køge</t>
  </si>
  <si>
    <t>Langeland</t>
  </si>
  <si>
    <t>Lejre</t>
  </si>
  <si>
    <t>Lemvig</t>
  </si>
  <si>
    <t>Lolland</t>
  </si>
  <si>
    <t>Lyngby-Taarbæk</t>
  </si>
  <si>
    <t>Læsø</t>
  </si>
  <si>
    <t>Mariagerfjord</t>
  </si>
  <si>
    <t>Middelfart</t>
  </si>
  <si>
    <t>Morsø</t>
  </si>
  <si>
    <t>Norddjurs</t>
  </si>
  <si>
    <t>Nordfyns</t>
  </si>
  <si>
    <t>Nyborg</t>
  </si>
  <si>
    <t>Næstved</t>
  </si>
  <si>
    <t>Odder</t>
  </si>
  <si>
    <t>Odense</t>
  </si>
  <si>
    <t>Odsherred</t>
  </si>
  <si>
    <t>Randers</t>
  </si>
  <si>
    <t>Rebild</t>
  </si>
  <si>
    <t>Ringkøbing-Skjern</t>
  </si>
  <si>
    <t>Ringsted</t>
  </si>
  <si>
    <t>Roskilde</t>
  </si>
  <si>
    <t>Rudersdal</t>
  </si>
  <si>
    <t>Rødovre</t>
  </si>
  <si>
    <t>Samsø</t>
  </si>
  <si>
    <t>Silkeborg</t>
  </si>
  <si>
    <t>Skanderborg</t>
  </si>
  <si>
    <t>Skive</t>
  </si>
  <si>
    <t>Slagelse</t>
  </si>
  <si>
    <t>Solrød</t>
  </si>
  <si>
    <t>Sorø</t>
  </si>
  <si>
    <t>Stevns</t>
  </si>
  <si>
    <t>Struer</t>
  </si>
  <si>
    <t>Svendborg</t>
  </si>
  <si>
    <t>Syddjurs</t>
  </si>
  <si>
    <t>Sønderborg</t>
  </si>
  <si>
    <t>Thisted</t>
  </si>
  <si>
    <t>Tønder</t>
  </si>
  <si>
    <t>Tårnby</t>
  </si>
  <si>
    <t>Vallensbæk</t>
  </si>
  <si>
    <t>Varde</t>
  </si>
  <si>
    <t>Vejen</t>
  </si>
  <si>
    <t>Vejle</t>
  </si>
  <si>
    <t>Vesthimmerlands</t>
  </si>
  <si>
    <t>Viborg</t>
  </si>
  <si>
    <t>Vordingborg</t>
  </si>
  <si>
    <t>Ærø</t>
  </si>
  <si>
    <t>Aabenraa</t>
  </si>
  <si>
    <t>Aalborg</t>
  </si>
  <si>
    <t>Aarhus</t>
  </si>
  <si>
    <t xml:space="preserve">Kommunenavn
 </t>
  </si>
  <si>
    <t xml:space="preserve">18-64 årige
 </t>
  </si>
  <si>
    <t>Andel offentligt
forsørgede</t>
  </si>
  <si>
    <t>Del 1.1. Tabel 1</t>
  </si>
  <si>
    <t>Del 1.1. Tabel 2</t>
  </si>
  <si>
    <t>Del 1.1. Tabel 3</t>
  </si>
  <si>
    <t>Del 1.1. Tabel 4</t>
  </si>
  <si>
    <t>Del 1.1. Tabel 5</t>
  </si>
  <si>
    <t>Del 1.1. Tabel 6</t>
  </si>
  <si>
    <t>Del 1.1. Tabel 7</t>
  </si>
  <si>
    <t>Del 1.2. Tabel 8</t>
  </si>
  <si>
    <t>Del 1.2. Tabel 9</t>
  </si>
  <si>
    <t>Del 1.2. Tabel 10</t>
  </si>
  <si>
    <t>Del 1.2. Tabel 11</t>
  </si>
  <si>
    <t>Del 1.2. Tabel 12</t>
  </si>
  <si>
    <t>Del 1.2. Tabel 13</t>
  </si>
  <si>
    <t>Del 1.3. Tabel 14</t>
  </si>
  <si>
    <t>Del 1.3. Tabel 15</t>
  </si>
  <si>
    <t>Del 1.4. Tabel 18</t>
  </si>
  <si>
    <t>Del 1.4. Tabel 19</t>
  </si>
  <si>
    <t>Del 1.4. Tabel 20</t>
  </si>
  <si>
    <t>Del 1.4. Tabel 21</t>
  </si>
  <si>
    <t>Del 1.4. Tabel 22</t>
  </si>
  <si>
    <t>Del 1.4. Tabel 23</t>
  </si>
  <si>
    <t>Del 1.5. Tabel 26</t>
  </si>
  <si>
    <t>Del 1.5. Tabel 27</t>
  </si>
  <si>
    <t>Del 1.5. Tabel 28</t>
  </si>
  <si>
    <t>Del 1.5. Tabel 29</t>
  </si>
  <si>
    <t>Del 1.5. Tabel 30</t>
  </si>
  <si>
    <t>18-24 år</t>
  </si>
  <si>
    <t>25-34 år</t>
  </si>
  <si>
    <t>65-79 år</t>
  </si>
  <si>
    <t>Beboere</t>
  </si>
  <si>
    <t>Husstandstype </t>
  </si>
  <si>
    <t>Note: Tilflytningsprocenten udregnes som ((antallet af tilflytninger i løbet af året)/(befolkningen ultimo året)*100)</t>
  </si>
  <si>
    <t>Dansk</t>
  </si>
  <si>
    <t>Anm.: Alle indvandrere og efterkommere er medtaget uanset om deres oprindelsesland er vestligt eller ikke-vestligt.</t>
  </si>
  <si>
    <t>Forsørgelsestype </t>
  </si>
  <si>
    <t>Note: Tabellen er opgjort i fuldtidspersoner. Har en person været offentligt forsørget i halvdelen af året, men i beskæftigelse i den resterende del af året, tæller personen 0,5 fuldtidsperson i tabellen.</t>
  </si>
  <si>
    <t>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AlmenStyringsdialog.dk.</t>
  </si>
  <si>
    <t xml:space="preserve">Note: Tabellen er opgjort i fuldtidspersoner. Har en person været offentligt forsørget i halvdelen af året, men i beskæftigelse i den resterende del af året, tæller personen 0,5 fuldtidsperson i tabellen. </t>
  </si>
  <si>
    <t xml:space="preserve"> 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 Styringsdialog.</t>
  </si>
  <si>
    <t>Der er udelukkende tale om en navneændring for at følge Danmarks Statistiks notation.</t>
  </si>
  <si>
    <t>Der kan stadig sammenlignes med tidligere publikationer samt indikatoren ”uden arbejdsmarkedstilknytning” i Almen Styringsdialog.dk.</t>
  </si>
  <si>
    <t xml:space="preserve">Note: I tidligere publikationer er de offentligt forsørgede benævnt ”uden tilknytning til arbejdsmarkedet”. </t>
  </si>
  <si>
    <t xml:space="preserve"> 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AlmenStyringsdialog.dk.</t>
  </si>
  <si>
    <t xml:space="preserve"> I tidligere publikationer er de offentligt forsørgede benævnt ”uden tilknytning til arbejdsmarkedet”. Der er udelukkende tale om en navneændring for at følge Danmarks Statistiks notation. Der kan stadig sammenlignes medtidligere publikationer samt indikatoren ”uden arbejdsmarkedstilknytning” i Almen Styringsdialog.</t>
  </si>
  <si>
    <t>Uddannelse </t>
  </si>
  <si>
    <t>10 Grundskole</t>
  </si>
  <si>
    <t>20 Gymnasial</t>
  </si>
  <si>
    <t>30 Erhvervsfaglig</t>
  </si>
  <si>
    <t>40 Kort videregående</t>
  </si>
  <si>
    <t>50 Mellemlang videregående</t>
  </si>
  <si>
    <t>60 Bachelor</t>
  </si>
  <si>
    <t>70 Lang videregående</t>
  </si>
  <si>
    <t>80 Forsker</t>
  </si>
  <si>
    <t>Note: Dansk oprindelse (DO), Indvandrere (I) og Efterkommere (E). Alle indvandrere og efterkommere er medtaget uanset om oprindelsesland er vestligt eller ikke-vestligt.</t>
  </si>
  <si>
    <t xml:space="preserve">50 Mellemlang videregående </t>
  </si>
  <si>
    <t xml:space="preserve">70 Lang videregående </t>
  </si>
  <si>
    <t xml:space="preserve"> Note: Dansk oprindelse (DO), Indvandrere (I) og Efterkommere (E). Alle indvandrere og efterkommere er medtaget uanset om oprindelsesland er vestligt eller ikke-vestligt.</t>
  </si>
  <si>
    <t>Socioøkonomisk status </t>
  </si>
  <si>
    <t>Almen</t>
  </si>
  <si>
    <t>Resten</t>
  </si>
  <si>
    <t>Note: Bemærk, at der kun er medtaget indkomst for beboere på 15 år og derover i tabellen.</t>
  </si>
  <si>
    <t>Note: Tabellen er opgjort i løbende priser.</t>
  </si>
  <si>
    <t>Allerød</t>
  </si>
  <si>
    <t>Kr.</t>
  </si>
  <si>
    <t>Del 1.3. Tabel 16</t>
  </si>
  <si>
    <t>Del 1.3. Tabel 17</t>
  </si>
  <si>
    <t>Del 1.4. Tabel 24</t>
  </si>
  <si>
    <t>Del 1.4. Tabel 25</t>
  </si>
  <si>
    <t>Del 1.5. Tabel 31</t>
  </si>
  <si>
    <t>Del 1.5. Tabel 32</t>
  </si>
  <si>
    <t>Del 1.5. Tabel 33</t>
  </si>
  <si>
    <t>Del 1.5. Tabel 34</t>
  </si>
  <si>
    <t>Del 1.5. Tabel 35</t>
  </si>
  <si>
    <t>Del 1.5. Tabel 36</t>
  </si>
  <si>
    <t>Del 1.5. Tabel 37</t>
  </si>
  <si>
    <t>Del 1.6. Tabel 38</t>
  </si>
  <si>
    <t>Del 1.6. Tabel 39</t>
  </si>
  <si>
    <t>Del 1.6. Tabel 40</t>
  </si>
  <si>
    <t>Del 1.6. Tabel 41</t>
  </si>
  <si>
    <t>Del 1.6. Tabel 42</t>
  </si>
  <si>
    <t>Kommunetabel 1</t>
  </si>
  <si>
    <t>Kommunetabel 2</t>
  </si>
  <si>
    <t>Kommunetabel 3</t>
  </si>
  <si>
    <t>Kommunetabel 4</t>
  </si>
  <si>
    <t>Kommunetabeller</t>
  </si>
  <si>
    <t>Note: Fraflytningsprocenten udregnes som ((antallet af fraflytninger ii løbet af året)/(befolkningen ultimo året)*100)</t>
  </si>
  <si>
    <t>Der kan stadig sammenlignes med tidligere publikationer samt indikatoren ”uden arbejdsmarkedstilknytning” i Almen Styringsdialog.</t>
  </si>
  <si>
    <t xml:space="preserve">Der er udelukkende tale om en navneændring for at følge Danmarks Statistiks notation. </t>
  </si>
  <si>
    <t>Anm.: Se nærmere om udregningen af forskel i procent i datagrundlaget. I tidligere publikationer er de offentligt forsørgede benævnt ”uden tilknytning til arbejdsmarkedet”.</t>
  </si>
  <si>
    <t>Anm.: Alle indvandrere og efterkommere er medtaget uanset om oprindelsesland er vestligt eller ikke-vestligt.</t>
  </si>
  <si>
    <t>Indkomst pr. husstand kan dermed ikke udregnes som indkomsten pr. beboer ganget med den gennemsnitlige husstandsstørrelse.</t>
  </si>
  <si>
    <t>Note: ”-”=diskretionerede.</t>
  </si>
  <si>
    <t>Note: "-" = diskretionerede</t>
  </si>
  <si>
    <t>Tema</t>
  </si>
  <si>
    <t>Tema Tabel T1</t>
  </si>
  <si>
    <t>Tema Tabel T2</t>
  </si>
  <si>
    <t>Tema Tabel T3</t>
  </si>
  <si>
    <t>Tema Tabel T4</t>
  </si>
  <si>
    <t>Ledige i aktivering</t>
  </si>
  <si>
    <t>Ledige udenfor aktivering</t>
  </si>
  <si>
    <t xml:space="preserve">Ledige i aktivering </t>
  </si>
  <si>
    <t xml:space="preserve">   I alt</t>
  </si>
  <si>
    <t>Straffelov</t>
  </si>
  <si>
    <t>Færdselslov</t>
  </si>
  <si>
    <t>Øvrige særlove</t>
  </si>
  <si>
    <t>15-24 år</t>
  </si>
  <si>
    <t>4+</t>
  </si>
  <si>
    <t>Dansk oprindelse</t>
  </si>
  <si>
    <t>Sigtelser</t>
  </si>
  <si>
    <t>Sigtede personer</t>
  </si>
  <si>
    <t>Sigtelser pr. person</t>
  </si>
  <si>
    <t>Domme pr. 100 personer</t>
  </si>
  <si>
    <t>Domme</t>
  </si>
  <si>
    <t>Dømte personer</t>
  </si>
  <si>
    <t>Domme pr. person</t>
  </si>
  <si>
    <t>Tema Tabel T5</t>
  </si>
  <si>
    <t>Tema Tabel T6</t>
  </si>
  <si>
    <t>Sigtelser i procent</t>
  </si>
  <si>
    <t>Sigtede i procent</t>
  </si>
  <si>
    <t>Domme i procent</t>
  </si>
  <si>
    <t>Dømte i procent</t>
  </si>
  <si>
    <t>Del 1.7 Sigtelser og domme</t>
  </si>
  <si>
    <t>Kommunetabel 5</t>
  </si>
  <si>
    <t>Kommunetabel 6</t>
  </si>
  <si>
    <t>Del 1.7. Tabel 43</t>
  </si>
  <si>
    <r>
      <t> </t>
    </r>
    <r>
      <rPr>
        <sz val="9"/>
        <color rgb="FFFFFFFF"/>
        <rFont val="Open Sans Semibold"/>
        <family val="2"/>
      </rPr>
      <t>Antal boliger</t>
    </r>
  </si>
  <si>
    <t>Antal boliger i Beboerstatistik 2021</t>
  </si>
  <si>
    <t>Almene 
boligsektor</t>
  </si>
  <si>
    <t>Resten af 
befolkningen</t>
  </si>
  <si>
    <t>Almen 
boligsektor</t>
  </si>
  <si>
    <t>Selvstændige og medarbejdende ægtefæller</t>
  </si>
  <si>
    <t xml:space="preserve">                   I alt </t>
  </si>
  <si>
    <t xml:space="preserve">                    Beskæftigede </t>
  </si>
  <si>
    <t xml:space="preserve">                       Ledige </t>
  </si>
  <si>
    <t xml:space="preserve">                        Udenfor 
                       arbejdsstyrke</t>
  </si>
  <si>
    <t>Indkomst pr. 
husstand (kr.)</t>
  </si>
  <si>
    <t>Personlig indkomst pr.
 beboer (kr.)</t>
  </si>
  <si>
    <t>Tabel 41: Indkomstinvertaveller for resten af befolkningen, 15 år og derover, 2019</t>
  </si>
  <si>
    <t>Stigning i pct.
2015-2019</t>
  </si>
  <si>
    <t>I procent af befolkningen</t>
  </si>
  <si>
    <t>Procent af befolkningen</t>
  </si>
  <si>
    <t>Resten 
af landet</t>
  </si>
  <si>
    <t>Antal 
personer</t>
  </si>
  <si>
    <t>Beboede 
husstande</t>
  </si>
  <si>
    <t>Beboere pr. 
husstand</t>
  </si>
  <si>
    <t>Antal indvandrere 
og efterkommere</t>
  </si>
  <si>
    <t>Andel indvandrere 
og efterkommere</t>
  </si>
  <si>
    <t>Kommunetabel 3: Offentligt forsørgede fuldtidspersoner i den almene boligsektor, 2019</t>
  </si>
  <si>
    <t>Offentligt forsørgede 
fuldtidspersoner</t>
  </si>
  <si>
    <t>Kommunetabel 4: Personlig indkomst i den almene boligsektor, 2019</t>
  </si>
  <si>
    <t>Gennemsnitlig 
Indkomst</t>
  </si>
  <si>
    <t>Personer på 15 
eller derover</t>
  </si>
  <si>
    <t>Kommunetabel 5: Andel personer med mindst én sigtelse i kommunerne, 2020</t>
  </si>
  <si>
    <t>Personer 15+ fordelt på
 kommuner 1.1.2021</t>
  </si>
  <si>
    <t>Sigtede personer 
fordelt på kommuner</t>
  </si>
  <si>
    <t>Andel sigtede pr. 
100 personer</t>
  </si>
  <si>
    <t>Kommunetabel 6: Andel personer med mindst én dom i kommunerne, 2020</t>
  </si>
  <si>
    <t>Dømte personer
fordelt på kommuner</t>
  </si>
  <si>
    <t>Andel dømte pr. 100 personer</t>
  </si>
  <si>
    <t>Del 1.7. Tabel 44</t>
  </si>
  <si>
    <t>Del 1.7. Tabel 45</t>
  </si>
  <si>
    <t>Del 1.7. Tabel 46</t>
  </si>
  <si>
    <t>Del 1.7. Tabel 47</t>
  </si>
  <si>
    <t>Del 1.7. Tabel 48</t>
  </si>
  <si>
    <t>Del 1.7. Tabel 49</t>
  </si>
  <si>
    <t>Del 1.7. Tabel 50</t>
  </si>
  <si>
    <t>Del 1.7. Tabel 51</t>
  </si>
  <si>
    <t>Del 1.7. Tabel 52</t>
  </si>
  <si>
    <t>Del 1.7. Tabel 54</t>
  </si>
  <si>
    <t>Syrien</t>
  </si>
  <si>
    <t>Marokko</t>
  </si>
  <si>
    <t>Note: Se nærmere om udregningen af forskel i procent i datagrundlaget.</t>
  </si>
  <si>
    <t>Note:  Alle indvandrere og efterkommere er medtaget uanset om oprindelsesland er vestligt eller ikke-vestligt.</t>
  </si>
  <si>
    <t xml:space="preserve">            Beskæftigede</t>
  </si>
  <si>
    <t xml:space="preserve">             Ledige</t>
  </si>
  <si>
    <t xml:space="preserve">             Udenfor 
            arbejdsstyrken</t>
  </si>
  <si>
    <t>Del 1.7. Tabel 53</t>
  </si>
  <si>
    <t>Eksempel 1: Forskel i procent</t>
  </si>
  <si>
    <t xml:space="preserve">I tidligere publikationer er de offentligt forsørgede benævnt ”uden tilknytning til arbejdsmarkedet”. Der er udelukkende tale om en navneændring for at følge Danmarks Statistiks notation. </t>
  </si>
  <si>
    <t>Der kan stadig sammenlignes med tidligere publikationer samt indikatoren ”uden arbejdsmarkedstilknytning” i AlmenStyringsdialog.dk.</t>
  </si>
  <si>
    <t>Tabel T4: Beskæftigelsesfrekvens 1. jan. 2020 og andel dømte efter straffeloven i 2020 på oprindelsesland, almen sektor</t>
  </si>
  <si>
    <t>Under 7 år</t>
  </si>
  <si>
    <t>7-17 år</t>
  </si>
  <si>
    <t>80 år og derover</t>
  </si>
  <si>
    <t>Tabel 6: Andel Indvandrere og efterkommere i den almene boligsektor pr. 1. januar 2018-2022</t>
  </si>
  <si>
    <t>Tabel 5: Indvandrere og efterkommere fra ikke-vestlige lande fordelt på oprindelsesland og region pr. 1. januar 2022</t>
  </si>
  <si>
    <t>Tabel 4: Andel Indvandrere og efterkommere fordelt på boligsektor pr. 1. januar 2022</t>
  </si>
  <si>
    <t>Tabel 3: Indvandrere og efterkommere i den almene boligsektor fordelt på region pr. 1. januar 2022</t>
  </si>
  <si>
    <t>Tabel 2: Beboere fordelt på køn, alder og boligsektor pr. 1. januar 2022</t>
  </si>
  <si>
    <t>Tabel 1: Beboere i den almene boligsektor fordelt på køn, alder og region pr. 1. januar 2022</t>
  </si>
  <si>
    <t>Tabel 7: Andel Indvandrere og efterkommere i resten af befolkningen pr. 1. januar 2018-2022</t>
  </si>
  <si>
    <t>Tabel 8: Beboere pr. husstand fordelt på boligsektor pr. 1. januar 2022</t>
  </si>
  <si>
    <t>Tabel 9: Beboere pr. husstand i den almene boligsektor fordelt på region pr. 1. januar 2022</t>
  </si>
  <si>
    <t>Hustande i alt</t>
  </si>
  <si>
    <t>Tabel 10: Husstande fordelt på størrelse og region i den almene boligsektor pr. 1. januar 2022</t>
  </si>
  <si>
    <t>Tabel 11: Husstandsstørrelser fordelt på almen boligsektor og resten af befolkningen pr. 1. januar 2022</t>
  </si>
  <si>
    <t>Enlige mænd uden børn</t>
  </si>
  <si>
    <t>Enlige mænd med børn</t>
  </si>
  <si>
    <t>Enlige kvinder uden børn</t>
  </si>
  <si>
    <t>Enlige kvinder med børn</t>
  </si>
  <si>
    <t>Tabel 13: Husstandstyper pr. 1. januar 2022</t>
  </si>
  <si>
    <t>Tabel 12: Husstandstyper i den almene boligsektor fordelt på region pr. 1. januar 2022</t>
  </si>
  <si>
    <t>90 Uoplyst mv.</t>
  </si>
  <si>
    <t>65 år og derover</t>
  </si>
  <si>
    <t>Pct.</t>
  </si>
  <si>
    <t>65 år +</t>
  </si>
  <si>
    <t>Andre lande</t>
  </si>
  <si>
    <t>2017</t>
  </si>
  <si>
    <t>2018</t>
  </si>
  <si>
    <t>2019</t>
  </si>
  <si>
    <t>2020</t>
  </si>
  <si>
    <t>2021</t>
  </si>
  <si>
    <t>90 Uoplyst</t>
  </si>
  <si>
    <t>Beboerstatistikken 2022</t>
  </si>
  <si>
    <t>Tabel A: Datagrundlag 2022</t>
  </si>
  <si>
    <t>Tabel 14: Tilflyttere til den almene boligsektor fordelt på alder og region, 2021</t>
  </si>
  <si>
    <t>Tabel 15: Fraflyttere fra den almene boligsektor fordelt på alder og region, 2021</t>
  </si>
  <si>
    <t>Tabel 16: Tilflyttere til den almene boligsektor fordelt på region og etnicitet, 2021</t>
  </si>
  <si>
    <t>Tabel 17: Fraflyttere fra den almene boligsektor fordelt på region og etnicitet, 2021</t>
  </si>
  <si>
    <t>Tabel 18: Offentligt forsørgede i den almene boligsektor, 18-64 år, 2021</t>
  </si>
  <si>
    <t>Tabel 19: Offentligt forsørgede fordelt på forsørgelsestyper og boligsektor,18-64 år, 2021</t>
  </si>
  <si>
    <t>Tabel 20: Offentligt forsørgede indvandrere fra ikke-vestlige lande i den almene boligsektor fordelt på forsørgelsestype og region, 18-64 år, 2021</t>
  </si>
  <si>
    <t>Tabel 21: Offentligt forsørgede indvandrere fra ikke-vestlige lande fordelt på forsørgelsestype og boligsektor, 18-64 år, 2021</t>
  </si>
  <si>
    <t>Tabel 22: Offentligt forsørgede efterkommere fra ikke-vestlige lande i den almene boligsektor fordelt på region, 18-64 år, 2021</t>
  </si>
  <si>
    <t>Tabel 23: Offentligt forsørgede efterkommere fra ikke-vestlige lande, forsørgelsestype, 18-64 år, 2021</t>
  </si>
  <si>
    <t>Tabel 24: Offentligt forsørgede tilflyttere til den almene boligsektor, 18-64 år, 2021</t>
  </si>
  <si>
    <t>Tabel 25: Offentligt forsørgede fraflyttere fra den almene boligsektor, 18-64 år, 2021</t>
  </si>
  <si>
    <t>Tabel 26. Højest fuldførte uddannelse for beboere i den almene sektor, 18-64 år, pr. 1. januar 2022</t>
  </si>
  <si>
    <t>Tabel 27. Højest fuldførte uddannelse i den almene boligsektor fordelt på etnicitet, 18-64 år, pr. 1. januar 2022</t>
  </si>
  <si>
    <t>Tabel 28. Personer i den almene boligsektor, som er påbegyndt en uddannelse fordelt på etnicitet, 18-64 år, pr. 1. januar 2022</t>
  </si>
  <si>
    <t>Tabel 29. Højest fuldførte uddannelse fordelt på boligsektor, 18-64 år, pr. 1. januar 2022</t>
  </si>
  <si>
    <t>Tabel 30. Beskæftigede personer i den almene boligsektor fordelt på socioøkonomisk status, køn og alder, 18-64 år, pr. 1. januar 2022</t>
  </si>
  <si>
    <t>Tabel 31. Beskæftigede personer i den almene boligsektor fordelt på socioøkonomisk status og etnicitet pr. 1. januar 2022</t>
  </si>
  <si>
    <t>Tabel 32: Beskæftigede personer fordelt på socioøkonomisk status og boligsektor pr. 1. januar 2022</t>
  </si>
  <si>
    <t>Tabel 33. Højeste fuldførte uddannelse og arbejdsmarkedstilknytning pr. 1. januar 2022</t>
  </si>
  <si>
    <t>Tabel 34. Højeste fuldførte uddannelse og arbejdsmarkedstilknytning pr. 1. januar 2022, personer af dansk oprindelse</t>
  </si>
  <si>
    <t>Tabel 35. Højeste fuldførte uddannelse og arbejdsmarkedstilknytning pr. 1. januar 2022, indvandrere og efterkommere</t>
  </si>
  <si>
    <t>Tabel 36. Højeste fuldførte uddannelse fordelt på køn og arbejdsmarkedstilknytning pr. 1. januar 2022, personer af dansk oprindelse</t>
  </si>
  <si>
    <t>Tabel 37. Højeste fuldførte uddannelse fordelt på køn, og arbejdsmarkedstilknytning pr. 1. januar 2022, indvandrere og efterkommere</t>
  </si>
  <si>
    <t>Tabel 38: Gennemsnitlig personlig indkomst for almene beboere på 15 år og derover, 2021</t>
  </si>
  <si>
    <t>Tabel 39: Gennemsnitlig personlig indkomst og husstandsindkomst, 2021</t>
  </si>
  <si>
    <t>Tabel 40: Indkomstintervaller for beboere i den almene boligsektor, 15 år og derover, 2021</t>
  </si>
  <si>
    <t>Tabel 42: Udvikling i den personlige indkomst 2017-2021</t>
  </si>
  <si>
    <t>Tabel 43. Sigtelser i den almene sektor fordelt på alder og love, 2021</t>
  </si>
  <si>
    <t>Tabel 44. Personer i den almene boligsektor fordelt på antallet af sigtelser, 2021</t>
  </si>
  <si>
    <t>Tabel 45. Personer med mindst én sigtelse i den almene boligsektor fordelt på køn og alder, 2021</t>
  </si>
  <si>
    <t>Tabel 46. Sigtede i den almene boligsektor fordelt på køn og etnicitet, 2021</t>
  </si>
  <si>
    <t>Tabel 47. Sigtelser og sigtede personer fordelt på boligsektor, 2021</t>
  </si>
  <si>
    <t>Tabel 48. Sigtelser og sigtede personer i den almene boligsektor fordelt på region, 2021</t>
  </si>
  <si>
    <t>Tabel 49. Domme i den almene sektor fordelt på alder og love, 2021</t>
  </si>
  <si>
    <t>Tabel 50. Personer i den almene boligsektor fordelt på antallet af domme, 2021</t>
  </si>
  <si>
    <t>Tabel 51. Personer med mindst én dom i den almene boligsektor fordelt på køn og alder, 2021</t>
  </si>
  <si>
    <t>Tabel 52. Dømte i den almene boligsektor fordelt på køn og etnicitet, 2021</t>
  </si>
  <si>
    <t>Tabel 53. Domme og dømte personer fordelt på boligsektor, 2021</t>
  </si>
  <si>
    <t>Tabel 54. Domme og dømte personer i den almene boligsektor fordelt på region, 2021</t>
  </si>
  <si>
    <t>Kommunetabel 1: Beboere pr. husstand i den almene boligsektor pr. 1. januar 2022</t>
  </si>
  <si>
    <t>Kommunetabel 2: Indvandrere/efterkommere fra ikke-vestlige lande i den almene boligsektor pr. 1. januar 2022</t>
  </si>
  <si>
    <t>.</t>
  </si>
  <si>
    <t>Den almene boligsektor</t>
  </si>
  <si>
    <t>Indvandrere og efterkommere, vestlige lande</t>
  </si>
  <si>
    <t>Indvandrere fra ikke-vestlige lande, øvrige</t>
  </si>
  <si>
    <t>Efterkommere fra ikke vestlige lande, øvrige</t>
  </si>
  <si>
    <t>Indvandrere, MENAPT</t>
  </si>
  <si>
    <t>Efterkommere, MENAPT</t>
  </si>
  <si>
    <t>Beskæftigelsesfrekvens 18-64 år</t>
  </si>
  <si>
    <t>Beskæftigelsesfrekvens mænd 18-64 år</t>
  </si>
  <si>
    <t>Beskæftigelsesfrekvens kvinder 18-64 år</t>
  </si>
  <si>
    <t>Andre</t>
  </si>
  <si>
    <t>Beskæftigelsesfrekvens mandlige indvandrere</t>
  </si>
  <si>
    <t>Beskæftigelsesfrekvens mandlige efterkommere</t>
  </si>
  <si>
    <t>Alder i alt</t>
  </si>
  <si>
    <t>18-29 år</t>
  </si>
  <si>
    <t>30-34 år</t>
  </si>
  <si>
    <t>50-59 år</t>
  </si>
  <si>
    <t>60-64 år</t>
  </si>
  <si>
    <t>Tabel T1: Beskæftigelsesfrekvens fordelt på etnicitet, 2012-2021</t>
  </si>
  <si>
    <t>Tabel T2: Beskæftigelsesfrekvens fordelt på mandlige indvandrere og efterkommere og MENAPT-lande. 2012-2021</t>
  </si>
  <si>
    <t>Tabel T3: Beskæftigelsesfrekvens fordelt på mandlige indvandrere og efterkommere og MENAPT-lande. 2012-2021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</si>
</sst>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0.0"/>
    <numFmt numFmtId="167" formatCode="#,##0.0&quot;%&quot;"/>
    <numFmt numFmtId="168" formatCode="#,##0&quot;%&quot;"/>
    <numFmt numFmtId="169" formatCode="_-* #,##0.0_-;\-* #,##0.0_-;_-* &quot;-&quot;??_-;_-@_-"/>
    <numFmt numFmtId="170" formatCode="_-* #,##0_-;\-* #,##0_-;_-* &quot;-&quot;??_-;_-@_-"/>
    <numFmt numFmtId="171" formatCode="#,#00;\(#,#00\);\-"/>
    <numFmt numFmtId="172" formatCode="#,#00.0;\(#,#00.0\);\-"/>
  </numFmts>
  <fonts count="26" x14ac:knownFonts="1">
    <font>
      <sz val="11"/>
      <color theme="1"/>
      <name val="Calibri"/>
      <family val="2"/>
      <scheme val="minor"/>
    </font>
    <font>
      <sz val="9"/>
      <color rgb="FF2E2E2E"/>
      <name val="Open Sans"/>
      <family val="2"/>
    </font>
    <font>
      <sz val="9"/>
      <name val="Open Sans"/>
      <family val="2"/>
    </font>
    <font>
      <b/>
      <sz val="9"/>
      <name val="Open Sans Semibold"/>
      <family val="2"/>
    </font>
    <font>
      <sz val="9"/>
      <color rgb="FFFFFFFF"/>
      <name val="Open Sans Semibold"/>
      <family val="2"/>
    </font>
    <font>
      <b/>
      <sz val="9"/>
      <name val="Open Sans"/>
      <family val="2"/>
    </font>
    <font>
      <sz val="9"/>
      <name val="Open Sans Semibold"/>
      <family val="2"/>
    </font>
    <font>
      <sz val="11"/>
      <color theme="1"/>
      <name val="Calibri"/>
      <family val="2"/>
      <scheme val="minor"/>
    </font>
    <font>
      <u/>
      <sz val="11"/>
      <color theme="10"/>
      <name val="Calibri"/>
      <family val="2"/>
      <scheme val="minor"/>
    </font>
    <font>
      <sz val="9"/>
      <name val="Verdana"/>
      <family val="2"/>
    </font>
    <font>
      <sz val="11"/>
      <color indexed="8"/>
      <name val="Calibri"/>
      <family val="2"/>
    </font>
    <font>
      <sz val="10"/>
      <name val="MS Sans Serif"/>
      <family val="2"/>
    </font>
    <font>
      <b/>
      <sz val="9"/>
      <color rgb="FF2E2E2E"/>
      <name val="Open Sans"/>
      <family val="2"/>
    </font>
    <font>
      <b/>
      <sz val="9"/>
      <color rgb="FF2E2E2E"/>
      <name val="Open Sans Semibold"/>
      <family val="2"/>
    </font>
    <font>
      <sz val="11"/>
      <name val="Calibri"/>
      <family val="2"/>
      <scheme val="minor"/>
    </font>
    <font>
      <sz val="9"/>
      <color theme="1"/>
      <name val="Open Sans"/>
      <family val="2"/>
    </font>
    <font>
      <sz val="8"/>
      <color rgb="FF2E2E2E"/>
      <name val="Open Sans"/>
      <family val="2"/>
    </font>
    <font>
      <sz val="9"/>
      <color rgb="FF2E2E2E"/>
      <name val="Open Sans Semibold"/>
      <family val="2"/>
    </font>
    <font>
      <sz val="11"/>
      <color theme="0"/>
      <name val="Calibri"/>
      <family val="2"/>
      <scheme val="minor"/>
    </font>
    <font>
      <sz val="9"/>
      <color theme="1"/>
      <name val="Open Sans Semibold"/>
      <family val="2"/>
    </font>
    <font>
      <sz val="9"/>
      <color theme="0"/>
      <name val="Open Sans Semibold"/>
      <family val="2"/>
    </font>
    <font>
      <sz val="10"/>
      <color theme="1"/>
      <name val="Open Sans"/>
      <family val="2"/>
    </font>
    <font>
      <u/>
      <sz val="10"/>
      <color theme="10"/>
      <name val="Open Sans"/>
      <family val="2"/>
    </font>
    <font>
      <b/>
      <sz val="12"/>
      <color theme="1"/>
      <name val="Open Sans"/>
      <family val="2"/>
    </font>
    <font>
      <sz val="9"/>
      <color rgb="FF000000"/>
      <name val="Open Sans"/>
      <family val="2"/>
    </font>
    <font>
      <sz val="8"/>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E8E8E8"/>
        <bgColor indexed="64"/>
      </patternFill>
    </fill>
    <fill>
      <patternFill patternType="solid">
        <fgColor theme="0"/>
        <bgColor indexed="64"/>
      </patternFill>
    </fill>
    <fill>
      <patternFill patternType="solid">
        <fgColor rgb="FFE8E8E8"/>
        <bgColor rgb="FF000000"/>
      </patternFill>
    </fill>
    <fill>
      <patternFill patternType="solid">
        <fgColor rgb="FF287A98"/>
        <bgColor indexed="64"/>
      </patternFill>
    </fill>
    <fill>
      <patternFill patternType="solid">
        <fgColor theme="0"/>
        <bgColor rgb="FF000000"/>
      </patternFill>
    </fill>
    <fill>
      <patternFill patternType="solid">
        <fgColor rgb="FF287A98"/>
        <bgColor rgb="FF000000"/>
      </patternFill>
    </fill>
  </fills>
  <borders count="6">
    <border>
      <left/>
      <right/>
      <top/>
      <bottom/>
      <diagonal/>
    </border>
    <border>
      <left style="medium">
        <color rgb="FFE8E8E8"/>
      </left>
      <right/>
      <top/>
      <bottom/>
      <diagonal/>
    </border>
    <border>
      <left/>
      <right/>
      <top/>
      <bottom style="medium">
        <color rgb="FF939598"/>
      </bottom>
      <diagonal/>
    </border>
    <border>
      <left/>
      <right/>
      <top style="medium">
        <color rgb="FF939598"/>
      </top>
      <bottom/>
      <diagonal/>
    </border>
    <border>
      <left/>
      <right/>
      <top style="medium">
        <color rgb="FF939598"/>
      </top>
      <bottom style="medium">
        <color rgb="FF939598"/>
      </bottom>
      <diagonal/>
    </border>
    <border>
      <left style="medium">
        <color rgb="FFFFFFFF"/>
      </left>
      <right/>
      <top/>
      <bottom/>
      <diagonal/>
    </border>
  </borders>
  <cellStyleXfs count="10">
    <xf numFmtId="0" fontId="0" fillId="0" borderId="0"/>
    <xf numFmtId="0" fontId="8" fillId="0" borderId="0" applyNumberFormat="0" applyFill="0" applyBorder="0" applyAlignment="0" applyProtection="0"/>
    <xf numFmtId="0" fontId="10" fillId="0" borderId="0"/>
    <xf numFmtId="0" fontId="9" fillId="0" borderId="0"/>
    <xf numFmtId="0" fontId="9" fillId="0" borderId="0"/>
    <xf numFmtId="0" fontId="11" fillId="0" borderId="0"/>
    <xf numFmtId="0" fontId="10"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242">
    <xf numFmtId="0" fontId="0" fillId="0" borderId="0" xfId="0"/>
    <xf numFmtId="0" fontId="2" fillId="0" borderId="0" xfId="0" applyFont="1" applyAlignment="1">
      <alignment vertical="center"/>
    </xf>
    <xf numFmtId="0" fontId="8" fillId="0" borderId="0" xfId="1"/>
    <xf numFmtId="0" fontId="9" fillId="0" borderId="0" xfId="0" applyFont="1"/>
    <xf numFmtId="0" fontId="9" fillId="0" borderId="0" xfId="0" applyFont="1" applyAlignment="1">
      <alignment horizontal="right"/>
    </xf>
    <xf numFmtId="0" fontId="0" fillId="0" borderId="0" xfId="0" applyAlignment="1">
      <alignment horizontal="right"/>
    </xf>
    <xf numFmtId="3" fontId="9" fillId="0" borderId="0" xfId="0" applyNumberFormat="1" applyFont="1"/>
    <xf numFmtId="0" fontId="1" fillId="0" borderId="0" xfId="0" applyFont="1" applyAlignment="1">
      <alignment vertical="center"/>
    </xf>
    <xf numFmtId="164" fontId="0" fillId="0" borderId="0" xfId="0" applyNumberFormat="1"/>
    <xf numFmtId="0" fontId="15" fillId="0" borderId="0" xfId="0" applyFont="1"/>
    <xf numFmtId="0" fontId="15" fillId="0" borderId="0" xfId="0" applyFont="1" applyAlignment="1">
      <alignment vertical="center"/>
    </xf>
    <xf numFmtId="0" fontId="1"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xf>
    <xf numFmtId="0" fontId="14" fillId="0" borderId="0" xfId="0" applyFont="1"/>
    <xf numFmtId="0" fontId="2" fillId="0" borderId="0" xfId="0" applyFont="1" applyAlignment="1">
      <alignment horizontal="left" vertical="center"/>
    </xf>
    <xf numFmtId="0" fontId="0" fillId="0" borderId="0" xfId="0" applyAlignment="1">
      <alignment horizontal="left"/>
    </xf>
    <xf numFmtId="0" fontId="17" fillId="3" borderId="0" xfId="0" applyFont="1" applyFill="1" applyAlignment="1">
      <alignment vertical="center"/>
    </xf>
    <xf numFmtId="165" fontId="17" fillId="3" borderId="0" xfId="0" applyNumberFormat="1" applyFont="1" applyFill="1" applyAlignment="1">
      <alignment horizontal="right" vertical="center"/>
    </xf>
    <xf numFmtId="165" fontId="17" fillId="3" borderId="0" xfId="0" applyNumberFormat="1" applyFont="1" applyFill="1" applyAlignment="1">
      <alignment vertical="center"/>
    </xf>
    <xf numFmtId="0" fontId="21" fillId="0" borderId="0" xfId="0" applyFont="1"/>
    <xf numFmtId="0" fontId="22" fillId="0" borderId="0" xfId="1" applyFont="1" applyBorder="1"/>
    <xf numFmtId="0" fontId="22" fillId="0" borderId="0" xfId="1" quotePrefix="1" applyFont="1" applyBorder="1"/>
    <xf numFmtId="0" fontId="21" fillId="0" borderId="0" xfId="0" applyFont="1" applyAlignment="1">
      <alignment vertical="center"/>
    </xf>
    <xf numFmtId="0" fontId="23" fillId="0" borderId="0" xfId="0" applyFont="1"/>
    <xf numFmtId="0" fontId="2" fillId="6" borderId="0" xfId="0" applyFont="1" applyFill="1" applyAlignment="1">
      <alignment horizontal="right" vertical="center" wrapText="1"/>
    </xf>
    <xf numFmtId="0" fontId="6" fillId="6" borderId="0" xfId="0" applyFont="1" applyFill="1" applyAlignment="1">
      <alignment horizontal="right" vertical="center" wrapText="1"/>
    </xf>
    <xf numFmtId="3" fontId="2" fillId="4" borderId="0" xfId="0" applyNumberFormat="1" applyFont="1" applyFill="1" applyAlignment="1">
      <alignment horizontal="right" vertical="center"/>
    </xf>
    <xf numFmtId="0" fontId="3" fillId="3" borderId="0" xfId="0" applyFont="1" applyFill="1" applyAlignment="1">
      <alignment vertical="center"/>
    </xf>
    <xf numFmtId="0" fontId="2" fillId="2" borderId="2" xfId="0" applyFont="1" applyFill="1" applyBorder="1" applyAlignment="1">
      <alignment vertical="center"/>
    </xf>
    <xf numFmtId="3" fontId="2" fillId="4" borderId="2" xfId="0" applyNumberFormat="1" applyFont="1" applyFill="1" applyBorder="1" applyAlignment="1">
      <alignment horizontal="right" vertical="center"/>
    </xf>
    <xf numFmtId="0" fontId="2" fillId="2" borderId="3" xfId="0" applyFont="1" applyFill="1" applyBorder="1" applyAlignment="1">
      <alignment vertical="center"/>
    </xf>
    <xf numFmtId="3" fontId="2" fillId="4" borderId="3" xfId="0" applyNumberFormat="1" applyFont="1" applyFill="1" applyBorder="1" applyAlignment="1">
      <alignment horizontal="right" vertical="center"/>
    </xf>
    <xf numFmtId="0" fontId="4" fillId="6" borderId="0" xfId="0" applyFont="1" applyFill="1" applyAlignment="1">
      <alignment horizontal="right" vertical="center"/>
    </xf>
    <xf numFmtId="0" fontId="4" fillId="6" borderId="0" xfId="0" applyFont="1" applyFill="1" applyAlignment="1">
      <alignment horizontal="right" vertical="center" wrapText="1"/>
    </xf>
    <xf numFmtId="0" fontId="6" fillId="3" borderId="0" xfId="0" applyFont="1" applyFill="1" applyAlignment="1">
      <alignment vertical="center"/>
    </xf>
    <xf numFmtId="9" fontId="6" fillId="3" borderId="0" xfId="0" applyNumberFormat="1" applyFont="1" applyFill="1" applyAlignment="1">
      <alignment horizontal="right" vertical="center"/>
    </xf>
    <xf numFmtId="0" fontId="2" fillId="3" borderId="0" xfId="0" applyFont="1" applyFill="1" applyAlignment="1">
      <alignment vertical="center"/>
    </xf>
    <xf numFmtId="0" fontId="2" fillId="4" borderId="2" xfId="0" applyFont="1" applyFill="1" applyBorder="1" applyAlignment="1">
      <alignment vertical="center"/>
    </xf>
    <xf numFmtId="0" fontId="2" fillId="4" borderId="2" xfId="0" applyFont="1" applyFill="1" applyBorder="1" applyAlignment="1">
      <alignment horizontal="right" vertical="center"/>
    </xf>
    <xf numFmtId="0" fontId="2" fillId="0" borderId="4" xfId="0" applyFont="1" applyBorder="1" applyAlignment="1">
      <alignment horizontal="right" vertical="center"/>
    </xf>
    <xf numFmtId="0" fontId="2" fillId="2" borderId="4" xfId="0" applyFont="1" applyFill="1" applyBorder="1" applyAlignment="1">
      <alignment horizontal="right" vertical="center"/>
    </xf>
    <xf numFmtId="164" fontId="1" fillId="0" borderId="4" xfId="0" applyNumberFormat="1" applyFont="1" applyBorder="1" applyAlignment="1">
      <alignment horizontal="right" vertical="center"/>
    </xf>
    <xf numFmtId="3" fontId="17" fillId="3" borderId="0" xfId="0" applyNumberFormat="1" applyFont="1" applyFill="1" applyAlignment="1">
      <alignment horizontal="right" vertical="center"/>
    </xf>
    <xf numFmtId="9" fontId="17" fillId="3" borderId="0" xfId="0" applyNumberFormat="1" applyFont="1" applyFill="1" applyAlignment="1">
      <alignment horizontal="right" vertical="center"/>
    </xf>
    <xf numFmtId="164" fontId="17" fillId="3" borderId="0" xfId="0" applyNumberFormat="1" applyFont="1" applyFill="1" applyAlignment="1">
      <alignment horizontal="right" vertical="center"/>
    </xf>
    <xf numFmtId="0" fontId="17" fillId="3" borderId="0" xfId="0" applyFont="1" applyFill="1" applyAlignment="1">
      <alignment horizontal="right" vertical="center"/>
    </xf>
    <xf numFmtId="0" fontId="6" fillId="2" borderId="4" xfId="0" applyFont="1" applyFill="1" applyBorder="1" applyAlignment="1">
      <alignment vertical="center"/>
    </xf>
    <xf numFmtId="0" fontId="4" fillId="6" borderId="0" xfId="0" applyFont="1" applyFill="1" applyAlignment="1">
      <alignment vertical="center" wrapText="1"/>
    </xf>
    <xf numFmtId="0" fontId="1" fillId="6" borderId="0" xfId="0" applyFont="1" applyFill="1" applyAlignment="1">
      <alignment vertical="center" wrapText="1"/>
    </xf>
    <xf numFmtId="0" fontId="2" fillId="4" borderId="0" xfId="0" applyFont="1" applyFill="1" applyAlignment="1">
      <alignment vertical="center"/>
    </xf>
    <xf numFmtId="0" fontId="6" fillId="4" borderId="4" xfId="0" applyFont="1" applyFill="1" applyBorder="1" applyAlignment="1">
      <alignment vertical="center"/>
    </xf>
    <xf numFmtId="0" fontId="2" fillId="4" borderId="4" xfId="0" applyFont="1" applyFill="1" applyBorder="1" applyAlignment="1">
      <alignment horizontal="right" vertical="center"/>
    </xf>
    <xf numFmtId="0" fontId="1" fillId="4" borderId="4" xfId="0" applyFont="1" applyFill="1" applyBorder="1" applyAlignment="1">
      <alignment vertical="center"/>
    </xf>
    <xf numFmtId="3" fontId="1" fillId="4" borderId="4" xfId="0" applyNumberFormat="1" applyFont="1" applyFill="1" applyBorder="1" applyAlignment="1">
      <alignment horizontal="right" vertical="center"/>
    </xf>
    <xf numFmtId="164" fontId="1" fillId="4" borderId="4" xfId="0" applyNumberFormat="1" applyFont="1" applyFill="1" applyBorder="1" applyAlignment="1">
      <alignment horizontal="right" vertical="center"/>
    </xf>
    <xf numFmtId="0" fontId="1" fillId="4" borderId="3" xfId="0" applyFont="1" applyFill="1" applyBorder="1" applyAlignment="1">
      <alignment vertical="center"/>
    </xf>
    <xf numFmtId="3" fontId="1" fillId="4" borderId="3" xfId="0" applyNumberFormat="1" applyFont="1" applyFill="1" applyBorder="1" applyAlignment="1">
      <alignment horizontal="right" vertical="center"/>
    </xf>
    <xf numFmtId="164" fontId="1" fillId="4" borderId="3" xfId="0" applyNumberFormat="1" applyFont="1" applyFill="1" applyBorder="1" applyAlignment="1">
      <alignment horizontal="right" vertical="center"/>
    </xf>
    <xf numFmtId="0" fontId="6" fillId="4" borderId="2" xfId="0" applyFont="1" applyFill="1" applyBorder="1" applyAlignment="1">
      <alignment vertical="center"/>
    </xf>
    <xf numFmtId="0" fontId="13" fillId="4" borderId="0" xfId="0" applyFont="1" applyFill="1" applyAlignment="1">
      <alignment vertical="center"/>
    </xf>
    <xf numFmtId="0" fontId="13" fillId="4" borderId="0" xfId="0" applyFont="1" applyFill="1" applyAlignment="1">
      <alignment horizontal="right" vertical="center"/>
    </xf>
    <xf numFmtId="0" fontId="3" fillId="4" borderId="0" xfId="0" applyFont="1" applyFill="1" applyAlignment="1">
      <alignment vertical="center"/>
    </xf>
    <xf numFmtId="0" fontId="3" fillId="4" borderId="0" xfId="0" applyFont="1" applyFill="1" applyAlignment="1">
      <alignment horizontal="right" vertical="center"/>
    </xf>
    <xf numFmtId="9" fontId="1" fillId="4" borderId="4" xfId="0" applyNumberFormat="1" applyFont="1" applyFill="1" applyBorder="1" applyAlignment="1">
      <alignment horizontal="right" vertical="center"/>
    </xf>
    <xf numFmtId="9" fontId="1" fillId="4" borderId="3" xfId="0" applyNumberFormat="1" applyFont="1" applyFill="1" applyBorder="1" applyAlignment="1">
      <alignment horizontal="right" vertical="center"/>
    </xf>
    <xf numFmtId="0" fontId="2" fillId="4" borderId="4" xfId="0" applyFont="1" applyFill="1" applyBorder="1" applyAlignment="1">
      <alignment vertical="center"/>
    </xf>
    <xf numFmtId="0" fontId="1" fillId="4" borderId="4" xfId="0" applyFont="1" applyFill="1" applyBorder="1" applyAlignment="1">
      <alignment horizontal="right" vertical="center"/>
    </xf>
    <xf numFmtId="0" fontId="2" fillId="4" borderId="3" xfId="0" applyFont="1" applyFill="1" applyBorder="1" applyAlignment="1">
      <alignment vertical="center"/>
    </xf>
    <xf numFmtId="3" fontId="1" fillId="4" borderId="2" xfId="0" applyNumberFormat="1" applyFont="1" applyFill="1" applyBorder="1" applyAlignment="1">
      <alignment horizontal="right" vertical="center"/>
    </xf>
    <xf numFmtId="9" fontId="1" fillId="4" borderId="2" xfId="0" applyNumberFormat="1" applyFont="1" applyFill="1" applyBorder="1" applyAlignment="1">
      <alignment horizontal="right" vertical="center"/>
    </xf>
    <xf numFmtId="0" fontId="3" fillId="4" borderId="4" xfId="0" applyFont="1" applyFill="1" applyBorder="1" applyAlignment="1">
      <alignment vertical="center"/>
    </xf>
    <xf numFmtId="0" fontId="5" fillId="4" borderId="4" xfId="0" applyFont="1" applyFill="1" applyBorder="1" applyAlignment="1">
      <alignment vertical="center"/>
    </xf>
    <xf numFmtId="164" fontId="12" fillId="4" borderId="4" xfId="0" applyNumberFormat="1" applyFont="1" applyFill="1" applyBorder="1" applyAlignment="1">
      <alignment vertical="center"/>
    </xf>
    <xf numFmtId="0" fontId="1" fillId="4" borderId="2" xfId="0" applyFont="1" applyFill="1" applyBorder="1" applyAlignment="1">
      <alignment vertical="center"/>
    </xf>
    <xf numFmtId="164" fontId="1" fillId="4" borderId="2" xfId="0" applyNumberFormat="1" applyFont="1" applyFill="1" applyBorder="1" applyAlignment="1">
      <alignment horizontal="right" vertical="center"/>
    </xf>
    <xf numFmtId="0" fontId="5" fillId="4" borderId="2" xfId="0" applyFont="1" applyFill="1" applyBorder="1" applyAlignment="1">
      <alignment vertical="center"/>
    </xf>
    <xf numFmtId="164" fontId="1" fillId="4" borderId="0" xfId="0" applyNumberFormat="1" applyFont="1" applyFill="1" applyAlignment="1">
      <alignment horizontal="right" vertical="center"/>
    </xf>
    <xf numFmtId="0" fontId="3" fillId="4" borderId="2" xfId="0" applyFont="1" applyFill="1" applyBorder="1" applyAlignment="1">
      <alignment vertical="center"/>
    </xf>
    <xf numFmtId="165" fontId="2" fillId="3" borderId="0" xfId="0" applyNumberFormat="1" applyFont="1" applyFill="1" applyAlignment="1">
      <alignment horizontal="right" vertical="center"/>
    </xf>
    <xf numFmtId="0" fontId="20" fillId="6" borderId="0" xfId="0" applyFont="1" applyFill="1" applyAlignment="1">
      <alignment vertical="center"/>
    </xf>
    <xf numFmtId="0" fontId="20" fillId="6" borderId="0" xfId="0" applyFont="1" applyFill="1" applyAlignment="1">
      <alignment horizontal="right" vertical="center"/>
    </xf>
    <xf numFmtId="0" fontId="20" fillId="6" borderId="0" xfId="0" applyFont="1" applyFill="1" applyAlignment="1">
      <alignment horizontal="right" vertical="center" wrapText="1"/>
    </xf>
    <xf numFmtId="3" fontId="1" fillId="4" borderId="0" xfId="0" applyNumberFormat="1" applyFont="1" applyFill="1" applyAlignment="1">
      <alignment horizontal="right" vertical="center"/>
    </xf>
    <xf numFmtId="165" fontId="1" fillId="4" borderId="2" xfId="0" applyNumberFormat="1" applyFont="1" applyFill="1" applyBorder="1" applyAlignment="1">
      <alignment horizontal="right" vertical="center"/>
    </xf>
    <xf numFmtId="3" fontId="1" fillId="4" borderId="4" xfId="0" applyNumberFormat="1" applyFont="1" applyFill="1" applyBorder="1" applyAlignment="1">
      <alignment horizontal="left" vertical="center"/>
    </xf>
    <xf numFmtId="165" fontId="1" fillId="4" borderId="4" xfId="0" applyNumberFormat="1" applyFont="1" applyFill="1" applyBorder="1" applyAlignment="1">
      <alignment horizontal="right" vertical="center"/>
    </xf>
    <xf numFmtId="3" fontId="1" fillId="4" borderId="3" xfId="0" applyNumberFormat="1" applyFont="1" applyFill="1" applyBorder="1" applyAlignment="1">
      <alignment horizontal="left" vertical="center"/>
    </xf>
    <xf numFmtId="165" fontId="1" fillId="4" borderId="3" xfId="0" applyNumberFormat="1" applyFont="1" applyFill="1" applyBorder="1" applyAlignment="1">
      <alignment horizontal="right" vertical="center"/>
    </xf>
    <xf numFmtId="3" fontId="3" fillId="5" borderId="0" xfId="0" applyNumberFormat="1" applyFont="1" applyFill="1" applyAlignment="1">
      <alignment horizontal="right" vertical="center"/>
    </xf>
    <xf numFmtId="9" fontId="3" fillId="5" borderId="0" xfId="0" applyNumberFormat="1" applyFont="1" applyFill="1" applyAlignment="1">
      <alignment horizontal="right" vertical="center"/>
    </xf>
    <xf numFmtId="165" fontId="3" fillId="5" borderId="0" xfId="0" applyNumberFormat="1" applyFont="1" applyFill="1" applyAlignment="1">
      <alignment horizontal="right" vertical="center"/>
    </xf>
    <xf numFmtId="165" fontId="3" fillId="5" borderId="0" xfId="0" applyNumberFormat="1" applyFont="1" applyFill="1" applyAlignment="1">
      <alignment vertical="center"/>
    </xf>
    <xf numFmtId="0" fontId="3" fillId="5" borderId="0" xfId="0" applyFont="1" applyFill="1" applyAlignment="1">
      <alignment vertical="center"/>
    </xf>
    <xf numFmtId="3" fontId="2" fillId="4" borderId="4" xfId="0" applyNumberFormat="1" applyFont="1" applyFill="1" applyBorder="1" applyAlignment="1">
      <alignment horizontal="right" vertical="center"/>
    </xf>
    <xf numFmtId="164" fontId="2" fillId="4" borderId="4" xfId="0" applyNumberFormat="1" applyFont="1" applyFill="1" applyBorder="1" applyAlignment="1">
      <alignment horizontal="right" vertical="center"/>
    </xf>
    <xf numFmtId="0" fontId="6" fillId="6" borderId="0" xfId="0" applyFont="1" applyFill="1" applyAlignment="1">
      <alignment vertical="center" wrapText="1"/>
    </xf>
    <xf numFmtId="0" fontId="1" fillId="4" borderId="0" xfId="0" applyFont="1" applyFill="1" applyAlignment="1">
      <alignment horizontal="right" vertical="center"/>
    </xf>
    <xf numFmtId="0" fontId="1" fillId="4" borderId="2" xfId="0" applyFont="1" applyFill="1" applyBorder="1" applyAlignment="1">
      <alignment horizontal="right" vertical="center"/>
    </xf>
    <xf numFmtId="0" fontId="1" fillId="2" borderId="0" xfId="0" applyFont="1" applyFill="1" applyAlignment="1">
      <alignment horizontal="right" vertical="center"/>
    </xf>
    <xf numFmtId="0" fontId="3" fillId="0" borderId="0" xfId="0" applyFont="1" applyAlignment="1">
      <alignment vertical="center"/>
    </xf>
    <xf numFmtId="0" fontId="2" fillId="2" borderId="2" xfId="0" applyFont="1" applyFill="1" applyBorder="1" applyAlignment="1">
      <alignment horizontal="right" vertical="center"/>
    </xf>
    <xf numFmtId="0" fontId="17" fillId="3" borderId="5" xfId="0" applyFont="1" applyFill="1" applyBorder="1" applyAlignment="1">
      <alignment vertical="center"/>
    </xf>
    <xf numFmtId="0" fontId="12" fillId="4" borderId="0" xfId="0" applyFont="1" applyFill="1" applyAlignment="1">
      <alignment vertical="center"/>
    </xf>
    <xf numFmtId="0" fontId="4" fillId="6" borderId="1" xfId="0" applyFont="1" applyFill="1" applyBorder="1" applyAlignment="1">
      <alignment vertical="center" wrapText="1"/>
    </xf>
    <xf numFmtId="166" fontId="17" fillId="3" borderId="0" xfId="0" applyNumberFormat="1" applyFont="1" applyFill="1" applyAlignment="1">
      <alignment horizontal="right" vertical="center"/>
    </xf>
    <xf numFmtId="0" fontId="1" fillId="3" borderId="0" xfId="0" applyFont="1" applyFill="1" applyAlignment="1">
      <alignment vertical="center"/>
    </xf>
    <xf numFmtId="166" fontId="1" fillId="4" borderId="4" xfId="0" applyNumberFormat="1" applyFont="1" applyFill="1" applyBorder="1" applyAlignment="1">
      <alignment horizontal="right" vertical="center"/>
    </xf>
    <xf numFmtId="166" fontId="1" fillId="4" borderId="3" xfId="0" applyNumberFormat="1" applyFont="1" applyFill="1" applyBorder="1" applyAlignment="1">
      <alignment horizontal="right" vertical="center"/>
    </xf>
    <xf numFmtId="0" fontId="4" fillId="8" borderId="0" xfId="0" applyFont="1" applyFill="1" applyAlignment="1">
      <alignment vertical="center" wrapText="1"/>
    </xf>
    <xf numFmtId="0" fontId="4" fillId="8" borderId="0" xfId="0" applyFont="1" applyFill="1" applyAlignment="1">
      <alignment horizontal="right" vertical="center" wrapText="1"/>
    </xf>
    <xf numFmtId="0" fontId="2" fillId="7" borderId="2" xfId="0" applyFont="1" applyFill="1" applyBorder="1" applyAlignment="1">
      <alignment vertical="center"/>
    </xf>
    <xf numFmtId="0" fontId="2" fillId="7" borderId="2" xfId="0" applyFont="1" applyFill="1" applyBorder="1" applyAlignment="1">
      <alignment horizontal="right" vertical="center"/>
    </xf>
    <xf numFmtId="169" fontId="17" fillId="3" borderId="0" xfId="9" applyNumberFormat="1" applyFont="1" applyFill="1" applyBorder="1" applyAlignment="1">
      <alignment horizontal="right" vertical="center"/>
    </xf>
    <xf numFmtId="0" fontId="6" fillId="8" borderId="0" xfId="0" applyFont="1" applyFill="1" applyAlignment="1">
      <alignment vertical="center" wrapText="1"/>
    </xf>
    <xf numFmtId="0" fontId="6" fillId="6" borderId="0" xfId="0" applyFont="1" applyFill="1" applyAlignment="1">
      <alignment horizontal="center" vertical="center" wrapText="1"/>
    </xf>
    <xf numFmtId="168" fontId="17" fillId="3" borderId="0" xfId="0" applyNumberFormat="1" applyFont="1" applyFill="1" applyAlignment="1">
      <alignment horizontal="right" vertical="center"/>
    </xf>
    <xf numFmtId="167" fontId="2" fillId="4" borderId="4" xfId="0" applyNumberFormat="1" applyFont="1" applyFill="1" applyBorder="1" applyAlignment="1">
      <alignment horizontal="right" vertical="center"/>
    </xf>
    <xf numFmtId="167" fontId="2" fillId="4" borderId="4" xfId="0" applyNumberFormat="1" applyFont="1" applyFill="1" applyBorder="1" applyAlignment="1">
      <alignment vertical="center"/>
    </xf>
    <xf numFmtId="167" fontId="2" fillId="4" borderId="2" xfId="0" applyNumberFormat="1" applyFont="1" applyFill="1" applyBorder="1" applyAlignment="1">
      <alignment horizontal="right" vertical="center"/>
    </xf>
    <xf numFmtId="167" fontId="2" fillId="4" borderId="2" xfId="0" applyNumberFormat="1" applyFont="1" applyFill="1" applyBorder="1" applyAlignment="1">
      <alignment vertical="center"/>
    </xf>
    <xf numFmtId="167" fontId="3" fillId="4" borderId="4" xfId="0" applyNumberFormat="1" applyFont="1" applyFill="1" applyBorder="1" applyAlignment="1">
      <alignment vertical="center"/>
    </xf>
    <xf numFmtId="167" fontId="1" fillId="4" borderId="2" xfId="0" applyNumberFormat="1" applyFont="1" applyFill="1" applyBorder="1" applyAlignment="1">
      <alignment horizontal="right" vertical="center"/>
    </xf>
    <xf numFmtId="0" fontId="17" fillId="4" borderId="2" xfId="0" applyFont="1" applyFill="1" applyBorder="1" applyAlignment="1">
      <alignment vertical="center"/>
    </xf>
    <xf numFmtId="0" fontId="18" fillId="6" borderId="0" xfId="0" applyFont="1" applyFill="1"/>
    <xf numFmtId="0" fontId="0" fillId="4" borderId="0" xfId="0" applyFill="1"/>
    <xf numFmtId="0" fontId="19" fillId="3" borderId="0" xfId="0" applyFont="1" applyFill="1"/>
    <xf numFmtId="3" fontId="19" fillId="3" borderId="0" xfId="0" applyNumberFormat="1" applyFont="1" applyFill="1"/>
    <xf numFmtId="9" fontId="19" fillId="3" borderId="0" xfId="0" applyNumberFormat="1" applyFont="1" applyFill="1"/>
    <xf numFmtId="164" fontId="19" fillId="3" borderId="0" xfId="0" applyNumberFormat="1" applyFont="1" applyFill="1"/>
    <xf numFmtId="0" fontId="19" fillId="4" borderId="2" xfId="0" applyFont="1" applyFill="1" applyBorder="1"/>
    <xf numFmtId="0" fontId="15" fillId="4" borderId="2" xfId="0" applyFont="1" applyFill="1" applyBorder="1"/>
    <xf numFmtId="9" fontId="15" fillId="4" borderId="2" xfId="0" applyNumberFormat="1" applyFont="1" applyFill="1" applyBorder="1"/>
    <xf numFmtId="164" fontId="15" fillId="4" borderId="2" xfId="0" applyNumberFormat="1" applyFont="1" applyFill="1" applyBorder="1"/>
    <xf numFmtId="0" fontId="15" fillId="4" borderId="4" xfId="0" applyFont="1" applyFill="1" applyBorder="1"/>
    <xf numFmtId="3" fontId="15" fillId="4" borderId="4" xfId="0" applyNumberFormat="1" applyFont="1" applyFill="1" applyBorder="1"/>
    <xf numFmtId="9" fontId="15" fillId="4" borderId="4" xfId="0" applyNumberFormat="1" applyFont="1" applyFill="1" applyBorder="1"/>
    <xf numFmtId="164" fontId="15" fillId="4" borderId="4" xfId="0" applyNumberFormat="1" applyFont="1" applyFill="1" applyBorder="1"/>
    <xf numFmtId="0" fontId="15" fillId="4" borderId="3" xfId="0" applyFont="1" applyFill="1" applyBorder="1"/>
    <xf numFmtId="3" fontId="15" fillId="4" borderId="3" xfId="0" applyNumberFormat="1" applyFont="1" applyFill="1" applyBorder="1"/>
    <xf numFmtId="9" fontId="15" fillId="4" borderId="3" xfId="0" applyNumberFormat="1" applyFont="1" applyFill="1" applyBorder="1"/>
    <xf numFmtId="164" fontId="15" fillId="4" borderId="3" xfId="0" applyNumberFormat="1" applyFont="1" applyFill="1" applyBorder="1"/>
    <xf numFmtId="0" fontId="0" fillId="4" borderId="2" xfId="0" applyFill="1" applyBorder="1"/>
    <xf numFmtId="0" fontId="15" fillId="4" borderId="2" xfId="0" applyFont="1" applyFill="1" applyBorder="1" applyAlignment="1">
      <alignment horizontal="right"/>
    </xf>
    <xf numFmtId="0" fontId="19" fillId="4" borderId="4" xfId="0" applyFont="1" applyFill="1" applyBorder="1"/>
    <xf numFmtId="0" fontId="0" fillId="4" borderId="4" xfId="0" applyFill="1" applyBorder="1"/>
    <xf numFmtId="164" fontId="0" fillId="4" borderId="4" xfId="0" applyNumberFormat="1" applyFill="1" applyBorder="1"/>
    <xf numFmtId="0" fontId="4" fillId="6" borderId="0" xfId="0" applyFont="1" applyFill="1" applyAlignment="1">
      <alignment vertical="center"/>
    </xf>
    <xf numFmtId="0" fontId="17" fillId="4" borderId="4" xfId="0" applyFont="1" applyFill="1" applyBorder="1" applyAlignment="1">
      <alignment vertical="center"/>
    </xf>
    <xf numFmtId="164" fontId="1" fillId="4" borderId="2" xfId="0" applyNumberFormat="1" applyFont="1" applyFill="1" applyBorder="1" applyAlignment="1">
      <alignment vertical="center"/>
    </xf>
    <xf numFmtId="0" fontId="4" fillId="6" borderId="0" xfId="0" applyFont="1" applyFill="1" applyAlignment="1">
      <alignment horizontal="left" vertical="center" wrapText="1" indent="1"/>
    </xf>
    <xf numFmtId="3" fontId="6" fillId="3" borderId="0" xfId="0" applyNumberFormat="1" applyFont="1" applyFill="1" applyAlignment="1">
      <alignment horizontal="right" vertical="center"/>
    </xf>
    <xf numFmtId="3" fontId="2" fillId="4" borderId="2" xfId="0" applyNumberFormat="1" applyFont="1" applyFill="1" applyBorder="1" applyAlignment="1">
      <alignment horizontal="left" vertical="center"/>
    </xf>
    <xf numFmtId="166" fontId="2" fillId="4" borderId="4" xfId="0" applyNumberFormat="1" applyFont="1" applyFill="1" applyBorder="1" applyAlignment="1">
      <alignment horizontal="right" vertical="center"/>
    </xf>
    <xf numFmtId="3" fontId="6" fillId="3" borderId="0" xfId="0" applyNumberFormat="1" applyFont="1" applyFill="1" applyAlignment="1">
      <alignment vertical="center"/>
    </xf>
    <xf numFmtId="3" fontId="2" fillId="4" borderId="4" xfId="0" applyNumberFormat="1" applyFont="1" applyFill="1" applyBorder="1" applyAlignment="1">
      <alignment vertical="center"/>
    </xf>
    <xf numFmtId="3" fontId="2" fillId="4" borderId="3" xfId="0" applyNumberFormat="1" applyFont="1" applyFill="1" applyBorder="1" applyAlignment="1">
      <alignment vertical="center"/>
    </xf>
    <xf numFmtId="3" fontId="2" fillId="4" borderId="2" xfId="0" applyNumberFormat="1" applyFont="1" applyFill="1" applyBorder="1" applyAlignment="1">
      <alignment vertical="center"/>
    </xf>
    <xf numFmtId="3" fontId="3" fillId="4" borderId="2" xfId="0" applyNumberFormat="1" applyFont="1" applyFill="1" applyBorder="1" applyAlignment="1">
      <alignment horizontal="left" vertical="center"/>
    </xf>
    <xf numFmtId="0" fontId="4" fillId="8" borderId="0" xfId="0" applyFont="1" applyFill="1" applyAlignment="1">
      <alignment vertical="center"/>
    </xf>
    <xf numFmtId="0" fontId="4" fillId="8" borderId="0" xfId="0" applyFont="1" applyFill="1" applyAlignment="1">
      <alignment horizontal="right" vertical="center"/>
    </xf>
    <xf numFmtId="164" fontId="2" fillId="4" borderId="4" xfId="8" applyNumberFormat="1" applyFont="1" applyFill="1" applyBorder="1" applyAlignment="1">
      <alignment horizontal="right" vertical="center"/>
    </xf>
    <xf numFmtId="0" fontId="4" fillId="8" borderId="0" xfId="0" applyFont="1" applyFill="1" applyAlignment="1">
      <alignment horizontal="left" vertical="center"/>
    </xf>
    <xf numFmtId="0" fontId="20" fillId="6" borderId="0" xfId="0" applyFont="1" applyFill="1"/>
    <xf numFmtId="0" fontId="20" fillId="6" borderId="0" xfId="0" applyFont="1" applyFill="1" applyAlignment="1">
      <alignment horizontal="right" wrapText="1"/>
    </xf>
    <xf numFmtId="164" fontId="3" fillId="3" borderId="0" xfId="8" applyNumberFormat="1" applyFont="1" applyFill="1" applyBorder="1" applyAlignment="1">
      <alignment horizontal="right" vertical="center"/>
    </xf>
    <xf numFmtId="0" fontId="24" fillId="0" borderId="0" xfId="0" applyFont="1" applyAlignment="1">
      <alignment horizontal="left" vertical="center"/>
    </xf>
    <xf numFmtId="49" fontId="1" fillId="2" borderId="4" xfId="0" applyNumberFormat="1" applyFont="1" applyFill="1" applyBorder="1" applyAlignment="1">
      <alignment vertical="center"/>
    </xf>
    <xf numFmtId="9" fontId="17" fillId="3" borderId="0" xfId="8" applyFont="1" applyFill="1" applyBorder="1" applyAlignment="1">
      <alignment vertical="center"/>
    </xf>
    <xf numFmtId="9" fontId="17" fillId="3" borderId="0" xfId="0" applyNumberFormat="1" applyFont="1" applyFill="1" applyAlignment="1">
      <alignment vertical="center"/>
    </xf>
    <xf numFmtId="9" fontId="17" fillId="3" borderId="0" xfId="8" applyFont="1" applyFill="1" applyBorder="1" applyAlignment="1">
      <alignment horizontal="right" vertical="center"/>
    </xf>
    <xf numFmtId="49" fontId="1" fillId="4" borderId="4" xfId="0" applyNumberFormat="1" applyFont="1" applyFill="1" applyBorder="1" applyAlignment="1">
      <alignment vertical="center"/>
    </xf>
    <xf numFmtId="9" fontId="2" fillId="3" borderId="0" xfId="8" applyFont="1" applyFill="1" applyBorder="1" applyAlignment="1">
      <alignment horizontal="right" vertical="center"/>
    </xf>
    <xf numFmtId="165" fontId="3" fillId="3" borderId="0" xfId="0" applyNumberFormat="1" applyFont="1" applyFill="1" applyAlignment="1">
      <alignment vertical="center"/>
    </xf>
    <xf numFmtId="9" fontId="0" fillId="0" borderId="0" xfId="0" applyNumberFormat="1"/>
    <xf numFmtId="164" fontId="1" fillId="4" borderId="2" xfId="8" applyNumberFormat="1" applyFont="1" applyFill="1" applyBorder="1" applyAlignment="1">
      <alignment horizontal="right" vertical="center"/>
    </xf>
    <xf numFmtId="164" fontId="17" fillId="3" borderId="0" xfId="8" applyNumberFormat="1" applyFont="1" applyFill="1" applyBorder="1" applyAlignment="1">
      <alignment horizontal="right" vertical="center"/>
    </xf>
    <xf numFmtId="164" fontId="1" fillId="4" borderId="4" xfId="8" applyNumberFormat="1" applyFont="1" applyFill="1" applyBorder="1" applyAlignment="1">
      <alignment horizontal="right" vertical="center"/>
    </xf>
    <xf numFmtId="164" fontId="1" fillId="2" borderId="4" xfId="8" applyNumberFormat="1" applyFont="1" applyFill="1" applyBorder="1" applyAlignment="1">
      <alignment vertical="center"/>
    </xf>
    <xf numFmtId="164" fontId="17" fillId="3" borderId="0" xfId="8" applyNumberFormat="1" applyFont="1" applyFill="1" applyBorder="1" applyAlignment="1">
      <alignment vertical="center"/>
    </xf>
    <xf numFmtId="170" fontId="17" fillId="3" borderId="0" xfId="9" applyNumberFormat="1" applyFont="1" applyFill="1" applyBorder="1" applyAlignment="1">
      <alignment vertical="center"/>
    </xf>
    <xf numFmtId="170" fontId="1" fillId="2" borderId="4" xfId="9" applyNumberFormat="1" applyFont="1" applyFill="1" applyBorder="1" applyAlignment="1">
      <alignment vertical="center"/>
    </xf>
    <xf numFmtId="170" fontId="3" fillId="3" borderId="0" xfId="9" applyNumberFormat="1" applyFont="1" applyFill="1" applyBorder="1" applyAlignment="1">
      <alignment vertical="center"/>
    </xf>
    <xf numFmtId="164" fontId="1" fillId="4" borderId="3" xfId="8" applyNumberFormat="1" applyFont="1" applyFill="1" applyBorder="1" applyAlignment="1">
      <alignment horizontal="right" vertical="center"/>
    </xf>
    <xf numFmtId="164" fontId="2" fillId="4" borderId="3" xfId="8" applyNumberFormat="1" applyFont="1" applyFill="1" applyBorder="1" applyAlignment="1">
      <alignment horizontal="right" vertical="center"/>
    </xf>
    <xf numFmtId="164" fontId="6" fillId="3" borderId="0" xfId="8" applyNumberFormat="1" applyFont="1" applyFill="1" applyAlignment="1">
      <alignment horizontal="right" vertical="center"/>
    </xf>
    <xf numFmtId="164" fontId="2" fillId="4" borderId="4" xfId="8" applyNumberFormat="1" applyFont="1" applyFill="1" applyBorder="1" applyAlignment="1">
      <alignment vertical="center"/>
    </xf>
    <xf numFmtId="164" fontId="2" fillId="4" borderId="3" xfId="8" applyNumberFormat="1" applyFont="1" applyFill="1" applyBorder="1" applyAlignment="1">
      <alignment vertical="center"/>
    </xf>
    <xf numFmtId="164" fontId="6" fillId="3" borderId="0" xfId="0" applyNumberFormat="1" applyFont="1" applyFill="1" applyAlignment="1">
      <alignment horizontal="right" vertical="center"/>
    </xf>
    <xf numFmtId="164" fontId="2" fillId="4" borderId="3" xfId="0" applyNumberFormat="1" applyFont="1" applyFill="1" applyBorder="1" applyAlignment="1">
      <alignment horizontal="right" vertical="center"/>
    </xf>
    <xf numFmtId="164" fontId="2" fillId="4" borderId="4" xfId="0" applyNumberFormat="1" applyFont="1" applyFill="1" applyBorder="1" applyAlignment="1">
      <alignment vertical="center"/>
    </xf>
    <xf numFmtId="164" fontId="2" fillId="4" borderId="3" xfId="0" applyNumberFormat="1" applyFont="1" applyFill="1" applyBorder="1" applyAlignment="1">
      <alignment vertical="center"/>
    </xf>
    <xf numFmtId="165" fontId="6" fillId="3" borderId="0" xfId="8" applyNumberFormat="1" applyFont="1" applyFill="1" applyAlignment="1">
      <alignment horizontal="right" vertical="center"/>
    </xf>
    <xf numFmtId="49" fontId="2" fillId="4" borderId="3" xfId="0" applyNumberFormat="1" applyFont="1" applyFill="1" applyBorder="1" applyAlignment="1">
      <alignment vertical="center"/>
    </xf>
    <xf numFmtId="9" fontId="2" fillId="4" borderId="3" xfId="8" applyFont="1" applyFill="1" applyBorder="1" applyAlignment="1">
      <alignment horizontal="right" vertical="center"/>
    </xf>
    <xf numFmtId="3" fontId="2" fillId="4" borderId="3" xfId="0" quotePrefix="1" applyNumberFormat="1" applyFont="1" applyFill="1" applyBorder="1" applyAlignment="1">
      <alignment horizontal="right" vertical="center"/>
    </xf>
    <xf numFmtId="164" fontId="2" fillId="4" borderId="3" xfId="8" quotePrefix="1" applyNumberFormat="1" applyFont="1" applyFill="1" applyBorder="1" applyAlignment="1">
      <alignment horizontal="right" vertical="center"/>
    </xf>
    <xf numFmtId="164" fontId="17" fillId="3" borderId="0" xfId="8" applyNumberFormat="1" applyFont="1" applyFill="1" applyAlignment="1">
      <alignment horizontal="right" vertical="center"/>
    </xf>
    <xf numFmtId="164" fontId="17" fillId="3" borderId="0" xfId="0" applyNumberFormat="1" applyFont="1" applyFill="1" applyAlignment="1">
      <alignment vertical="center"/>
    </xf>
    <xf numFmtId="170" fontId="6" fillId="3" borderId="0" xfId="9" applyNumberFormat="1" applyFont="1" applyFill="1" applyAlignment="1">
      <alignment horizontal="right" vertical="center"/>
    </xf>
    <xf numFmtId="171" fontId="1" fillId="2" borderId="4" xfId="9" applyNumberFormat="1" applyFont="1" applyFill="1" applyBorder="1" applyAlignment="1">
      <alignment vertical="center"/>
    </xf>
    <xf numFmtId="171" fontId="17" fillId="3" borderId="0" xfId="9" applyNumberFormat="1" applyFont="1" applyFill="1" applyBorder="1" applyAlignment="1">
      <alignment vertical="center"/>
    </xf>
    <xf numFmtId="171" fontId="2" fillId="4" borderId="2" xfId="0" applyNumberFormat="1" applyFont="1" applyFill="1" applyBorder="1" applyAlignment="1">
      <alignment horizontal="right" vertical="center"/>
    </xf>
    <xf numFmtId="172" fontId="17" fillId="3" borderId="0" xfId="0" applyNumberFormat="1" applyFont="1" applyFill="1" applyAlignment="1">
      <alignment horizontal="right" vertical="center"/>
    </xf>
    <xf numFmtId="170" fontId="2" fillId="4" borderId="2" xfId="9" applyNumberFormat="1" applyFont="1" applyFill="1" applyBorder="1" applyAlignment="1">
      <alignment horizontal="right" vertical="center"/>
    </xf>
    <xf numFmtId="1" fontId="17" fillId="3" borderId="0" xfId="9" applyNumberFormat="1" applyFont="1" applyFill="1" applyBorder="1" applyAlignment="1">
      <alignment vertical="center"/>
    </xf>
    <xf numFmtId="1" fontId="1" fillId="2" borderId="4" xfId="9" applyNumberFormat="1" applyFont="1" applyFill="1" applyBorder="1" applyAlignment="1">
      <alignment vertical="center"/>
    </xf>
    <xf numFmtId="1" fontId="3" fillId="4" borderId="0" xfId="9" applyNumberFormat="1" applyFont="1" applyFill="1" applyBorder="1" applyAlignment="1">
      <alignment horizontal="right" vertical="center"/>
    </xf>
    <xf numFmtId="1" fontId="2" fillId="4" borderId="2" xfId="0" applyNumberFormat="1" applyFont="1" applyFill="1" applyBorder="1" applyAlignment="1">
      <alignment horizontal="right" vertical="center"/>
    </xf>
    <xf numFmtId="0" fontId="6" fillId="4" borderId="0" xfId="0" applyFont="1" applyFill="1" applyAlignment="1">
      <alignment vertical="center"/>
    </xf>
    <xf numFmtId="0" fontId="2" fillId="4" borderId="0" xfId="0" applyFont="1" applyFill="1" applyAlignment="1">
      <alignment horizontal="right" vertical="center"/>
    </xf>
    <xf numFmtId="9" fontId="2" fillId="4" borderId="0" xfId="8" applyFont="1" applyFill="1" applyBorder="1" applyAlignment="1">
      <alignment horizontal="right" vertical="center"/>
    </xf>
    <xf numFmtId="164" fontId="1" fillId="4" borderId="0" xfId="8" applyNumberFormat="1" applyFont="1" applyFill="1" applyBorder="1" applyAlignment="1">
      <alignment horizontal="right" vertical="center"/>
    </xf>
    <xf numFmtId="0" fontId="6" fillId="4" borderId="3" xfId="0" applyFont="1" applyFill="1" applyBorder="1" applyAlignment="1">
      <alignment vertical="center"/>
    </xf>
    <xf numFmtId="0" fontId="2" fillId="4" borderId="3" xfId="0" applyFont="1" applyFill="1" applyBorder="1" applyAlignment="1">
      <alignment horizontal="right" vertical="center"/>
    </xf>
    <xf numFmtId="9" fontId="2" fillId="4" borderId="0" xfId="0" applyNumberFormat="1" applyFont="1" applyFill="1" applyAlignment="1">
      <alignment horizontal="right" vertical="center"/>
    </xf>
    <xf numFmtId="9" fontId="1" fillId="4" borderId="2" xfId="8" applyFont="1" applyFill="1" applyBorder="1" applyAlignment="1">
      <alignment horizontal="right" vertical="center"/>
    </xf>
    <xf numFmtId="9" fontId="1" fillId="4" borderId="3" xfId="8" applyFont="1" applyFill="1" applyBorder="1" applyAlignment="1">
      <alignment horizontal="right" vertical="center"/>
    </xf>
    <xf numFmtId="9" fontId="1" fillId="4" borderId="4" xfId="8" applyFont="1" applyFill="1" applyBorder="1" applyAlignment="1">
      <alignment horizontal="right" vertical="center"/>
    </xf>
    <xf numFmtId="9" fontId="1" fillId="4" borderId="0" xfId="8" applyFont="1" applyFill="1" applyBorder="1" applyAlignment="1">
      <alignment horizontal="right" vertical="center"/>
    </xf>
    <xf numFmtId="49" fontId="1" fillId="4" borderId="2" xfId="0" applyNumberFormat="1" applyFont="1" applyFill="1" applyBorder="1" applyAlignment="1">
      <alignment vertical="center"/>
    </xf>
    <xf numFmtId="166" fontId="1" fillId="4" borderId="2" xfId="0" applyNumberFormat="1" applyFont="1" applyFill="1" applyBorder="1" applyAlignment="1">
      <alignment horizontal="right" vertical="center"/>
    </xf>
    <xf numFmtId="0" fontId="4" fillId="6" borderId="0" xfId="0" applyFont="1" applyFill="1" applyAlignment="1">
      <alignment horizontal="justify" vertical="center"/>
    </xf>
    <xf numFmtId="0" fontId="24" fillId="2" borderId="2" xfId="0" applyFont="1" applyFill="1" applyBorder="1" applyAlignment="1">
      <alignment horizontal="justify" vertical="center"/>
    </xf>
    <xf numFmtId="165" fontId="1" fillId="4" borderId="4" xfId="0" applyNumberFormat="1" applyFont="1" applyFill="1" applyBorder="1" applyAlignment="1">
      <alignment vertical="center"/>
    </xf>
    <xf numFmtId="165" fontId="1" fillId="4" borderId="0" xfId="0" applyNumberFormat="1" applyFont="1" applyFill="1" applyAlignment="1">
      <alignment vertical="center"/>
    </xf>
    <xf numFmtId="0" fontId="24" fillId="2" borderId="2" xfId="0" applyFont="1" applyFill="1" applyBorder="1" applyAlignment="1">
      <alignment horizontal="left" vertical="center"/>
    </xf>
    <xf numFmtId="0" fontId="24" fillId="2" borderId="0" xfId="0" applyFont="1" applyFill="1" applyAlignment="1">
      <alignment horizontal="left" vertical="center"/>
    </xf>
    <xf numFmtId="0" fontId="1" fillId="4" borderId="4" xfId="0" applyFont="1" applyFill="1" applyBorder="1" applyAlignment="1">
      <alignment horizontal="left" vertical="center"/>
    </xf>
    <xf numFmtId="0" fontId="1" fillId="4" borderId="0" xfId="0" applyFont="1" applyFill="1" applyAlignment="1">
      <alignment horizontal="left" vertical="center"/>
    </xf>
    <xf numFmtId="0" fontId="1" fillId="4" borderId="2" xfId="0" applyFont="1" applyFill="1" applyBorder="1" applyAlignment="1">
      <alignment horizontal="left" vertical="center"/>
    </xf>
    <xf numFmtId="0" fontId="4" fillId="6" borderId="0" xfId="0" applyFont="1" applyFill="1" applyAlignment="1">
      <alignment horizontal="center" vertical="center" wrapText="1"/>
    </xf>
    <xf numFmtId="0" fontId="4" fillId="6" borderId="0" xfId="0" applyFont="1" applyFill="1" applyAlignment="1">
      <alignment horizontal="right" vertical="center" wrapText="1"/>
    </xf>
    <xf numFmtId="0" fontId="4" fillId="8" borderId="0" xfId="0" applyFont="1" applyFill="1" applyAlignment="1">
      <alignment horizontal="center" vertical="center" wrapText="1"/>
    </xf>
    <xf numFmtId="0" fontId="20" fillId="6" borderId="0" xfId="0" applyFont="1" applyFill="1" applyAlignment="1">
      <alignment horizontal="center" vertical="center" wrapText="1"/>
    </xf>
    <xf numFmtId="0" fontId="20" fillId="6" borderId="0" xfId="0" applyFont="1" applyFill="1" applyAlignment="1">
      <alignment horizontal="center" vertical="center"/>
    </xf>
    <xf numFmtId="0" fontId="20" fillId="6" borderId="0" xfId="0" applyFont="1" applyFill="1" applyAlignment="1">
      <alignment horizontal="center" wrapText="1"/>
    </xf>
    <xf numFmtId="0" fontId="4" fillId="6" borderId="0" xfId="0" applyFont="1" applyFill="1" applyAlignment="1">
      <alignment horizontal="center" vertical="center"/>
    </xf>
    <xf numFmtId="0" fontId="0" fillId="0" borderId="0" xfId="0" applyAlignment="1">
      <alignment horizontal="left" vertical="top" wrapText="1"/>
    </xf>
    <xf numFmtId="0" fontId="24" fillId="2" borderId="2" xfId="0" applyFont="1" applyFill="1" applyBorder="1" applyAlignment="1">
      <alignment horizontal="center" vertical="center"/>
    </xf>
    <xf numFmtId="0" fontId="1" fillId="4" borderId="2" xfId="0" applyFont="1" applyFill="1" applyBorder="1" applyAlignment="1">
      <alignment horizontal="center" vertical="center"/>
    </xf>
    <xf numFmtId="0" fontId="0" fillId="0" borderId="0" xfId="0" applyAlignment="1">
      <alignment horizontal="center" vertical="top" wrapText="1"/>
    </xf>
  </cellXfs>
  <cellStyles count="10">
    <cellStyle name="Komma" xfId="9" builtinId="3"/>
    <cellStyle name="Link" xfId="1" builtinId="8"/>
    <cellStyle name="Normal" xfId="0" builtinId="0"/>
    <cellStyle name="Normal 2" xfId="2" xr:uid="{00000000-0005-0000-0000-000002000000}"/>
    <cellStyle name="Normal 2 2" xfId="3" xr:uid="{00000000-0005-0000-0000-000003000000}"/>
    <cellStyle name="Normal 2_Del 1.3. Tabel 14" xfId="7" xr:uid="{00000000-0005-0000-0000-000004000000}"/>
    <cellStyle name="Normal 3" xfId="4" xr:uid="{00000000-0005-0000-0000-000005000000}"/>
    <cellStyle name="Normal 4" xfId="5" xr:uid="{00000000-0005-0000-0000-000006000000}"/>
    <cellStyle name="Normal 5" xfId="6" xr:uid="{00000000-0005-0000-0000-000007000000}"/>
    <cellStyle name="Procent" xfId="8" builtinId="5"/>
  </cellStyles>
  <dxfs count="0"/>
  <tableStyles count="0" defaultTableStyle="TableStyleMedium2" defaultPivotStyle="PivotStyleMedium9"/>
  <colors>
    <mruColors>
      <color rgb="FF939598"/>
      <color rgb="FF287A98"/>
      <color rgb="FFE8E8E8"/>
      <color rgb="FF37A97F"/>
      <color rgb="FFCACACA"/>
      <color rgb="FF838383"/>
      <color rgb="FF7F80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externalLink" Target="externalLinks/externalLink1.xml"/><Relationship Id="rId76" Type="http://schemas.openxmlformats.org/officeDocument/2006/relationships/externalLink" Target="externalLinks/externalLink9.xml"/><Relationship Id="rId7" Type="http://schemas.openxmlformats.org/officeDocument/2006/relationships/worksheet" Target="worksheets/sheet7.xml"/><Relationship Id="rId71"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7.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6.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2.xml"/><Relationship Id="rId77" Type="http://schemas.openxmlformats.org/officeDocument/2006/relationships/externalLink" Target="externalLinks/externalLink1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5.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3.xml"/><Relationship Id="rId75"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enerelt/Konsulentgruppen/Almen%20Analyse/Statistik%20og%20analyser/Beboerstatistik/Beboerstatistik%202016/Endelig%20Rapport/2.%20Beboerstatistik_basistabeller.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enerelt/Konsulentgruppen/Almen%20Analyse/Statistik%20og%20analyser/Beboerstatistik/Beboerstatistik%202022/udlib/Beboerstatistik%202022%20Kommunetabell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eboerstatistik%202022%20Del%201%20kop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eboerstatistik%202022%20Del%202%20kop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enerelt/Konsulentgruppen/Almen%20Analyse/Statistik%20og%20analyser/Beboerstatistik/Beboerstatistik%202022/udlib/Beboerstatistik%202022%20Del%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eboerstatistik%202022%20Del%203%20kop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enerelt/Konsulentgruppen/Almen%20Analyse/Statistik%20og%20analyser/Beboerstatistik/Beboerstatistik%202022/udlib/Beboerstatistik%202022%20Del%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eboerstatistik%202022%20Del%204%20kop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eboerstatistik%202022%20Del%206%20kopi.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eboerstatistik%202022%20Del%207%20kop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lmene"/>
      <sheetName val="Base øvrig land"/>
      <sheetName val="Base Region Almene"/>
      <sheetName val="Base Region Øvrig Land"/>
      <sheetName val="Del 1.1 "/>
      <sheetName val="Del 1.1 - hele landet "/>
      <sheetName val="Figur 1"/>
      <sheetName val="BP A pct"/>
      <sheetName val="BP A"/>
      <sheetName val="BP Ø pct"/>
      <sheetName val="BP Ø"/>
      <sheetName val="Figur 4"/>
      <sheetName val="Del 1.2"/>
      <sheetName val="Del 1.2 - øvrige sektor"/>
      <sheetName val="Figur 6"/>
      <sheetName val="Figur 7"/>
      <sheetName val="Del 1.3"/>
      <sheetName val="Del 1.4"/>
      <sheetName val="Del 1.4 - hele landet"/>
      <sheetName val="Figur 9"/>
      <sheetName val="Figur 10"/>
      <sheetName val="Del 1.5"/>
      <sheetName val="Del 1.6"/>
      <sheetName val="Del 2"/>
      <sheetName val="Tidsserier"/>
      <sheetName val="Tidsserier data tabel 6+7"/>
      <sheetName val="Tidsserier data tabel 35"/>
      <sheetName val="Kommunekort"/>
      <sheetName val="Kommunekort - Bilagstabeller"/>
      <sheetName val="Oversigter"/>
    </sheetNames>
    <sheetDataSet>
      <sheetData sheetId="0">
        <row r="3">
          <cell r="A3" t="str">
            <v>Kommunenr</v>
          </cell>
          <cell r="B3" t="str">
            <v>Kommune</v>
          </cell>
          <cell r="C3" t="str">
            <v>Region</v>
          </cell>
          <cell r="D3" t="str">
            <v>Beboede_husstande</v>
          </cell>
          <cell r="E3" t="str">
            <v>Antal_personer</v>
          </cell>
          <cell r="F3" t="str">
            <v>Munder7</v>
          </cell>
          <cell r="G3" t="str">
            <v>M7_17</v>
          </cell>
          <cell r="H3" t="str">
            <v>M18_24</v>
          </cell>
          <cell r="I3" t="str">
            <v>M25_34</v>
          </cell>
          <cell r="J3" t="str">
            <v>M35_49</v>
          </cell>
          <cell r="K3" t="str">
            <v>M50_64</v>
          </cell>
          <cell r="L3" t="str">
            <v>M65_79</v>
          </cell>
          <cell r="M3" t="str">
            <v>Mover80</v>
          </cell>
          <cell r="N3" t="str">
            <v>Kunder7</v>
          </cell>
          <cell r="O3" t="str">
            <v>K7_17</v>
          </cell>
          <cell r="P3" t="str">
            <v>K18_24</v>
          </cell>
          <cell r="Q3" t="str">
            <v>K25_34</v>
          </cell>
          <cell r="R3" t="str">
            <v>K35_49</v>
          </cell>
          <cell r="S3" t="str">
            <v>K50_64</v>
          </cell>
          <cell r="T3" t="str">
            <v>K65_79</v>
          </cell>
          <cell r="U3" t="str">
            <v>Kover80</v>
          </cell>
          <cell r="V3" t="str">
            <v>IE_vestlige</v>
          </cell>
          <cell r="W3" t="str">
            <v>I_ikke_vestlige</v>
          </cell>
          <cell r="X3" t="str">
            <v>E_ikke_vestlige</v>
          </cell>
          <cell r="Y3" t="str">
            <v>Enlige_M_U_børn</v>
          </cell>
          <cell r="Z3" t="str">
            <v>Enlige_M_M_børn</v>
          </cell>
          <cell r="AA3" t="str">
            <v>Enlige_K_U_børn</v>
          </cell>
          <cell r="AB3" t="str">
            <v>Enlige_K_M_børn</v>
          </cell>
          <cell r="AC3" t="str">
            <v>Par_U_børn</v>
          </cell>
          <cell r="AD3" t="str">
            <v>Par_M_børn</v>
          </cell>
          <cell r="AE3" t="str">
            <v>Øvrige_husstande</v>
          </cell>
          <cell r="AF3" t="str">
            <v>person_1</v>
          </cell>
          <cell r="AG3" t="str">
            <v>personer_2</v>
          </cell>
          <cell r="AH3" t="str">
            <v>personer_3</v>
          </cell>
          <cell r="AI3" t="str">
            <v>personer_4</v>
          </cell>
          <cell r="AJ3" t="str">
            <v>personer_5</v>
          </cell>
          <cell r="AK3" t="str">
            <v>Tilfl_Under_7</v>
          </cell>
          <cell r="AL3" t="str">
            <v>Tilfl_7_17</v>
          </cell>
          <cell r="AM3" t="str">
            <v>Tilfl_18_24</v>
          </cell>
          <cell r="AN3" t="str">
            <v>Tilfl_25_34</v>
          </cell>
          <cell r="AO3" t="str">
            <v>Tilf_35_49</v>
          </cell>
          <cell r="AP3" t="str">
            <v>Tilf_50_64</v>
          </cell>
          <cell r="AQ3" t="str">
            <v>Tilf_65_79</v>
          </cell>
          <cell r="AR3" t="str">
            <v>Tilfl_80_og_over</v>
          </cell>
          <cell r="AS3" t="str">
            <v>Frafl_Under_7</v>
          </cell>
          <cell r="AT3" t="str">
            <v>Frafl_7_17</v>
          </cell>
          <cell r="AU3" t="str">
            <v>Frafl_18_24</v>
          </cell>
          <cell r="AV3" t="str">
            <v>Frafl_25_34</v>
          </cell>
          <cell r="AW3" t="str">
            <v>Frafl_35_49</v>
          </cell>
          <cell r="AX3" t="str">
            <v>Frafl_50_64</v>
          </cell>
          <cell r="AY3" t="str">
            <v>Frafl_65_79</v>
          </cell>
          <cell r="AZ3" t="str">
            <v>Frafl_80_og_over</v>
          </cell>
          <cell r="BA3" t="str">
            <v>Bruttoindkomstsum</v>
          </cell>
          <cell r="BB3" t="str">
            <v>Antal15_eller_derover</v>
          </cell>
          <cell r="BC3" t="str">
            <v>Tilfl_indikatorsum</v>
          </cell>
          <cell r="BD3" t="str">
            <v>Frafl_indikatorsum</v>
          </cell>
          <cell r="BE3" t="str">
            <v>ha</v>
          </cell>
          <cell r="BF3" t="str">
            <v>hb</v>
          </cell>
          <cell r="BG3" t="str">
            <v>hc</v>
          </cell>
          <cell r="BH3" t="str">
            <v>hd</v>
          </cell>
          <cell r="BI3" t="str">
            <v>he</v>
          </cell>
          <cell r="BJ3" t="str">
            <v>Indikatorsum_1</v>
          </cell>
          <cell r="BK3" t="str">
            <v>Antal_18_64_år_1</v>
          </cell>
          <cell r="BL3" t="str">
            <v>Antal_IE_IV</v>
          </cell>
        </row>
        <row r="4">
          <cell r="A4">
            <v>101</v>
          </cell>
          <cell r="B4" t="str">
            <v>København</v>
          </cell>
          <cell r="C4" t="str">
            <v>Region Hovedstaden</v>
          </cell>
          <cell r="D4">
            <v>58376</v>
          </cell>
          <cell r="E4">
            <v>118229</v>
          </cell>
          <cell r="F4">
            <v>5440</v>
          </cell>
          <cell r="G4">
            <v>8120</v>
          </cell>
          <cell r="H4">
            <v>5760</v>
          </cell>
          <cell r="I4">
            <v>9872</v>
          </cell>
          <cell r="J4">
            <v>11621</v>
          </cell>
          <cell r="K4">
            <v>9869</v>
          </cell>
          <cell r="L4">
            <v>5345</v>
          </cell>
          <cell r="M4">
            <v>1224</v>
          </cell>
          <cell r="N4">
            <v>5173</v>
          </cell>
          <cell r="O4">
            <v>7702</v>
          </cell>
          <cell r="P4">
            <v>6417</v>
          </cell>
          <cell r="Q4">
            <v>10569</v>
          </cell>
          <cell r="R4">
            <v>11841</v>
          </cell>
          <cell r="S4">
            <v>9802</v>
          </cell>
          <cell r="T4">
            <v>6405</v>
          </cell>
          <cell r="U4">
            <v>3069</v>
          </cell>
          <cell r="V4">
            <v>6788</v>
          </cell>
          <cell r="W4">
            <v>28811</v>
          </cell>
          <cell r="X4">
            <v>18352</v>
          </cell>
          <cell r="Y4">
            <v>13443</v>
          </cell>
          <cell r="Z4">
            <v>785</v>
          </cell>
          <cell r="AA4">
            <v>14988</v>
          </cell>
          <cell r="AB4">
            <v>6152</v>
          </cell>
          <cell r="AC4">
            <v>7796</v>
          </cell>
          <cell r="AD4">
            <v>7608</v>
          </cell>
          <cell r="AE4">
            <v>7604</v>
          </cell>
          <cell r="AF4">
            <v>28431</v>
          </cell>
          <cell r="AG4">
            <v>14539</v>
          </cell>
          <cell r="AH4">
            <v>6942</v>
          </cell>
          <cell r="AI4">
            <v>4607</v>
          </cell>
          <cell r="AJ4">
            <v>3857</v>
          </cell>
          <cell r="AK4">
            <v>1477</v>
          </cell>
          <cell r="AL4">
            <v>1282</v>
          </cell>
          <cell r="AM4">
            <v>5365</v>
          </cell>
          <cell r="AN4">
            <v>6238</v>
          </cell>
          <cell r="AO4">
            <v>3132</v>
          </cell>
          <cell r="AP4">
            <v>1467</v>
          </cell>
          <cell r="AQ4">
            <v>673</v>
          </cell>
          <cell r="AR4">
            <v>390</v>
          </cell>
          <cell r="AS4">
            <v>1727</v>
          </cell>
          <cell r="AT4">
            <v>1430</v>
          </cell>
          <cell r="AU4">
            <v>5037</v>
          </cell>
          <cell r="AV4">
            <v>6167</v>
          </cell>
          <cell r="AW4">
            <v>3347</v>
          </cell>
          <cell r="AX4">
            <v>1418</v>
          </cell>
          <cell r="AY4">
            <v>561</v>
          </cell>
          <cell r="AZ4">
            <v>373</v>
          </cell>
          <cell r="BA4">
            <v>20040263143.779999</v>
          </cell>
          <cell r="BB4">
            <v>95019</v>
          </cell>
          <cell r="BC4">
            <v>3268.32</v>
          </cell>
          <cell r="BD4">
            <v>3046.62</v>
          </cell>
          <cell r="BE4">
            <v>4310.88</v>
          </cell>
          <cell r="BF4">
            <v>4512.12</v>
          </cell>
          <cell r="BG4">
            <v>6912.66</v>
          </cell>
          <cell r="BH4">
            <v>851.12</v>
          </cell>
          <cell r="BI4">
            <v>6641.78</v>
          </cell>
          <cell r="BJ4">
            <v>23228.57</v>
          </cell>
          <cell r="BK4">
            <v>75751</v>
          </cell>
          <cell r="BL4">
            <v>47163</v>
          </cell>
        </row>
        <row r="5">
          <cell r="A5">
            <v>147</v>
          </cell>
          <cell r="B5" t="str">
            <v>Frederiksberg</v>
          </cell>
          <cell r="C5" t="str">
            <v>Region Hovedstaden</v>
          </cell>
          <cell r="D5">
            <v>5224</v>
          </cell>
          <cell r="E5">
            <v>9590</v>
          </cell>
          <cell r="F5">
            <v>303</v>
          </cell>
          <cell r="G5">
            <v>565</v>
          </cell>
          <cell r="H5">
            <v>465</v>
          </cell>
          <cell r="I5">
            <v>613</v>
          </cell>
          <cell r="J5">
            <v>765</v>
          </cell>
          <cell r="K5">
            <v>798</v>
          </cell>
          <cell r="L5">
            <v>614</v>
          </cell>
          <cell r="M5">
            <v>155</v>
          </cell>
          <cell r="N5">
            <v>297</v>
          </cell>
          <cell r="O5">
            <v>580</v>
          </cell>
          <cell r="P5">
            <v>490</v>
          </cell>
          <cell r="Q5">
            <v>673</v>
          </cell>
          <cell r="R5">
            <v>940</v>
          </cell>
          <cell r="S5">
            <v>1078</v>
          </cell>
          <cell r="T5">
            <v>845</v>
          </cell>
          <cell r="U5">
            <v>409</v>
          </cell>
          <cell r="V5">
            <v>506</v>
          </cell>
          <cell r="W5">
            <v>2235</v>
          </cell>
          <cell r="X5">
            <v>1190</v>
          </cell>
          <cell r="Y5">
            <v>1077</v>
          </cell>
          <cell r="Z5">
            <v>54</v>
          </cell>
          <cell r="AA5">
            <v>1746</v>
          </cell>
          <cell r="AB5">
            <v>541</v>
          </cell>
          <cell r="AC5">
            <v>751</v>
          </cell>
          <cell r="AD5">
            <v>508</v>
          </cell>
          <cell r="AE5">
            <v>547</v>
          </cell>
          <cell r="AF5">
            <v>2823</v>
          </cell>
          <cell r="AG5">
            <v>1317</v>
          </cell>
          <cell r="AH5">
            <v>542</v>
          </cell>
          <cell r="AI5">
            <v>319</v>
          </cell>
          <cell r="AJ5">
            <v>223</v>
          </cell>
          <cell r="AK5">
            <v>82</v>
          </cell>
          <cell r="AL5">
            <v>87</v>
          </cell>
          <cell r="AM5">
            <v>342</v>
          </cell>
          <cell r="AN5">
            <v>331</v>
          </cell>
          <cell r="AO5">
            <v>204</v>
          </cell>
          <cell r="AP5">
            <v>118</v>
          </cell>
          <cell r="AQ5">
            <v>79</v>
          </cell>
          <cell r="AR5">
            <v>49</v>
          </cell>
          <cell r="AS5">
            <v>117</v>
          </cell>
          <cell r="AT5">
            <v>79</v>
          </cell>
          <cell r="AU5">
            <v>344</v>
          </cell>
          <cell r="AV5">
            <v>412</v>
          </cell>
          <cell r="AW5">
            <v>223</v>
          </cell>
          <cell r="AX5">
            <v>94</v>
          </cell>
          <cell r="AY5">
            <v>51</v>
          </cell>
          <cell r="AZ5">
            <v>57</v>
          </cell>
          <cell r="BA5">
            <v>1837437623.6700001</v>
          </cell>
          <cell r="BB5">
            <v>8106</v>
          </cell>
          <cell r="BC5">
            <v>220.46</v>
          </cell>
          <cell r="BD5">
            <v>185.63</v>
          </cell>
          <cell r="BE5">
            <v>319.81</v>
          </cell>
          <cell r="BF5">
            <v>270.39999999999998</v>
          </cell>
          <cell r="BG5">
            <v>293.27</v>
          </cell>
          <cell r="BH5">
            <v>66.77</v>
          </cell>
          <cell r="BI5">
            <v>851.86</v>
          </cell>
          <cell r="BJ5">
            <v>1802.11</v>
          </cell>
          <cell r="BK5">
            <v>5822</v>
          </cell>
          <cell r="BL5">
            <v>3425</v>
          </cell>
        </row>
        <row r="6">
          <cell r="A6">
            <v>151</v>
          </cell>
          <cell r="B6" t="str">
            <v>Ballerup</v>
          </cell>
          <cell r="C6" t="str">
            <v>Region Hovedstaden</v>
          </cell>
          <cell r="D6">
            <v>12942</v>
          </cell>
          <cell r="E6">
            <v>24253</v>
          </cell>
          <cell r="F6">
            <v>898</v>
          </cell>
          <cell r="G6">
            <v>1539</v>
          </cell>
          <cell r="H6">
            <v>1209</v>
          </cell>
          <cell r="I6">
            <v>1484</v>
          </cell>
          <cell r="J6">
            <v>2146</v>
          </cell>
          <cell r="K6">
            <v>2023</v>
          </cell>
          <cell r="L6">
            <v>1641</v>
          </cell>
          <cell r="M6">
            <v>534</v>
          </cell>
          <cell r="N6">
            <v>873</v>
          </cell>
          <cell r="O6">
            <v>1458</v>
          </cell>
          <cell r="P6">
            <v>1106</v>
          </cell>
          <cell r="Q6">
            <v>1467</v>
          </cell>
          <cell r="R6">
            <v>2352</v>
          </cell>
          <cell r="S6">
            <v>2210</v>
          </cell>
          <cell r="T6">
            <v>2411</v>
          </cell>
          <cell r="U6">
            <v>902</v>
          </cell>
          <cell r="V6">
            <v>780</v>
          </cell>
          <cell r="W6">
            <v>2398</v>
          </cell>
          <cell r="X6">
            <v>1530</v>
          </cell>
          <cell r="Y6">
            <v>2800</v>
          </cell>
          <cell r="Z6">
            <v>212</v>
          </cell>
          <cell r="AA6">
            <v>3523</v>
          </cell>
          <cell r="AB6">
            <v>1317</v>
          </cell>
          <cell r="AC6">
            <v>2526</v>
          </cell>
          <cell r="AD6">
            <v>1769</v>
          </cell>
          <cell r="AE6">
            <v>795</v>
          </cell>
          <cell r="AF6">
            <v>6323</v>
          </cell>
          <cell r="AG6">
            <v>3805</v>
          </cell>
          <cell r="AH6">
            <v>1444</v>
          </cell>
          <cell r="AI6">
            <v>964</v>
          </cell>
          <cell r="AJ6">
            <v>406</v>
          </cell>
          <cell r="AK6">
            <v>262</v>
          </cell>
          <cell r="AL6">
            <v>275</v>
          </cell>
          <cell r="AM6">
            <v>784</v>
          </cell>
          <cell r="AN6">
            <v>676</v>
          </cell>
          <cell r="AO6">
            <v>470</v>
          </cell>
          <cell r="AP6">
            <v>233</v>
          </cell>
          <cell r="AQ6">
            <v>164</v>
          </cell>
          <cell r="AR6">
            <v>69</v>
          </cell>
          <cell r="AS6">
            <v>263</v>
          </cell>
          <cell r="AT6">
            <v>296</v>
          </cell>
          <cell r="AU6">
            <v>760</v>
          </cell>
          <cell r="AV6">
            <v>684</v>
          </cell>
          <cell r="AW6">
            <v>514</v>
          </cell>
          <cell r="AX6">
            <v>246</v>
          </cell>
          <cell r="AY6">
            <v>105</v>
          </cell>
          <cell r="AZ6">
            <v>54</v>
          </cell>
          <cell r="BA6">
            <v>4850358897.1599998</v>
          </cell>
          <cell r="BB6">
            <v>20308</v>
          </cell>
          <cell r="BC6">
            <v>396.86</v>
          </cell>
          <cell r="BD6">
            <v>374</v>
          </cell>
          <cell r="BE6">
            <v>618.25</v>
          </cell>
          <cell r="BF6">
            <v>564.59</v>
          </cell>
          <cell r="BG6">
            <v>497.15</v>
          </cell>
          <cell r="BH6">
            <v>178.08</v>
          </cell>
          <cell r="BI6">
            <v>1603.17</v>
          </cell>
          <cell r="BJ6">
            <v>3461.25</v>
          </cell>
          <cell r="BK6">
            <v>13997</v>
          </cell>
          <cell r="BL6">
            <v>3928</v>
          </cell>
        </row>
        <row r="7">
          <cell r="A7">
            <v>153</v>
          </cell>
          <cell r="B7" t="str">
            <v>Brøndby</v>
          </cell>
          <cell r="C7" t="str">
            <v>Region Hovedstaden</v>
          </cell>
          <cell r="D7">
            <v>10220</v>
          </cell>
          <cell r="E7">
            <v>20936</v>
          </cell>
          <cell r="F7">
            <v>916</v>
          </cell>
          <cell r="G7">
            <v>1331</v>
          </cell>
          <cell r="H7">
            <v>982</v>
          </cell>
          <cell r="I7">
            <v>1443</v>
          </cell>
          <cell r="J7">
            <v>1889</v>
          </cell>
          <cell r="K7">
            <v>1846</v>
          </cell>
          <cell r="L7">
            <v>1235</v>
          </cell>
          <cell r="M7">
            <v>351</v>
          </cell>
          <cell r="N7">
            <v>832</v>
          </cell>
          <cell r="O7">
            <v>1336</v>
          </cell>
          <cell r="P7">
            <v>991</v>
          </cell>
          <cell r="Q7">
            <v>1404</v>
          </cell>
          <cell r="R7">
            <v>2022</v>
          </cell>
          <cell r="S7">
            <v>2073</v>
          </cell>
          <cell r="T7">
            <v>1637</v>
          </cell>
          <cell r="U7">
            <v>648</v>
          </cell>
          <cell r="V7">
            <v>1017</v>
          </cell>
          <cell r="W7">
            <v>4078</v>
          </cell>
          <cell r="X7">
            <v>2797</v>
          </cell>
          <cell r="Y7">
            <v>1990</v>
          </cell>
          <cell r="Z7">
            <v>142</v>
          </cell>
          <cell r="AA7">
            <v>2537</v>
          </cell>
          <cell r="AB7">
            <v>924</v>
          </cell>
          <cell r="AC7">
            <v>1996</v>
          </cell>
          <cell r="AD7">
            <v>1684</v>
          </cell>
          <cell r="AE7">
            <v>947</v>
          </cell>
          <cell r="AF7">
            <v>4527</v>
          </cell>
          <cell r="AG7">
            <v>2963</v>
          </cell>
          <cell r="AH7">
            <v>1253</v>
          </cell>
          <cell r="AI7">
            <v>912</v>
          </cell>
          <cell r="AJ7">
            <v>565</v>
          </cell>
          <cell r="AK7">
            <v>253</v>
          </cell>
          <cell r="AL7">
            <v>278</v>
          </cell>
          <cell r="AM7">
            <v>655</v>
          </cell>
          <cell r="AN7">
            <v>682</v>
          </cell>
          <cell r="AO7">
            <v>458</v>
          </cell>
          <cell r="AP7">
            <v>256</v>
          </cell>
          <cell r="AQ7">
            <v>109</v>
          </cell>
          <cell r="AR7">
            <v>18</v>
          </cell>
          <cell r="AS7">
            <v>225</v>
          </cell>
          <cell r="AT7">
            <v>231</v>
          </cell>
          <cell r="AU7">
            <v>650</v>
          </cell>
          <cell r="AV7">
            <v>701</v>
          </cell>
          <cell r="AW7">
            <v>456</v>
          </cell>
          <cell r="AX7">
            <v>244</v>
          </cell>
          <cell r="AY7">
            <v>106</v>
          </cell>
          <cell r="AZ7">
            <v>57</v>
          </cell>
          <cell r="BA7">
            <v>3880202416.8000002</v>
          </cell>
          <cell r="BB7">
            <v>17166</v>
          </cell>
          <cell r="BC7">
            <v>407.91</v>
          </cell>
          <cell r="BD7">
            <v>344.21</v>
          </cell>
          <cell r="BE7">
            <v>652.84</v>
          </cell>
          <cell r="BF7">
            <v>510.25</v>
          </cell>
          <cell r="BG7">
            <v>640.94000000000005</v>
          </cell>
          <cell r="BH7">
            <v>154.79</v>
          </cell>
          <cell r="BI7">
            <v>1240.1500000000001</v>
          </cell>
          <cell r="BJ7">
            <v>3198.97</v>
          </cell>
          <cell r="BK7">
            <v>12650</v>
          </cell>
          <cell r="BL7">
            <v>6875</v>
          </cell>
        </row>
        <row r="8">
          <cell r="A8">
            <v>155</v>
          </cell>
          <cell r="B8" t="str">
            <v>Dragør</v>
          </cell>
          <cell r="C8" t="str">
            <v>Region Hovedstaden</v>
          </cell>
          <cell r="D8">
            <v>931</v>
          </cell>
          <cell r="E8">
            <v>1709</v>
          </cell>
          <cell r="F8">
            <v>49</v>
          </cell>
          <cell r="G8">
            <v>117</v>
          </cell>
          <cell r="H8">
            <v>61</v>
          </cell>
          <cell r="I8">
            <v>73</v>
          </cell>
          <cell r="J8">
            <v>120</v>
          </cell>
          <cell r="K8">
            <v>164</v>
          </cell>
          <cell r="L8">
            <v>142</v>
          </cell>
          <cell r="M8">
            <v>43</v>
          </cell>
          <cell r="N8">
            <v>41</v>
          </cell>
          <cell r="O8">
            <v>108</v>
          </cell>
          <cell r="P8">
            <v>53</v>
          </cell>
          <cell r="Q8">
            <v>57</v>
          </cell>
          <cell r="R8">
            <v>160</v>
          </cell>
          <cell r="S8">
            <v>207</v>
          </cell>
          <cell r="T8">
            <v>217</v>
          </cell>
          <cell r="U8">
            <v>97</v>
          </cell>
          <cell r="V8">
            <v>36</v>
          </cell>
          <cell r="W8">
            <v>181</v>
          </cell>
          <cell r="X8">
            <v>47</v>
          </cell>
          <cell r="Y8">
            <v>159</v>
          </cell>
          <cell r="Z8">
            <v>16</v>
          </cell>
          <cell r="AA8">
            <v>300</v>
          </cell>
          <cell r="AB8">
            <v>92</v>
          </cell>
          <cell r="AC8">
            <v>199</v>
          </cell>
          <cell r="AD8">
            <v>114</v>
          </cell>
          <cell r="AE8">
            <v>51</v>
          </cell>
          <cell r="AF8">
            <v>459</v>
          </cell>
          <cell r="AG8">
            <v>283</v>
          </cell>
          <cell r="AH8">
            <v>101</v>
          </cell>
          <cell r="AI8">
            <v>62</v>
          </cell>
          <cell r="AJ8">
            <v>26</v>
          </cell>
          <cell r="AK8">
            <v>22</v>
          </cell>
          <cell r="AL8">
            <v>32</v>
          </cell>
          <cell r="AM8">
            <v>24</v>
          </cell>
          <cell r="AN8">
            <v>31</v>
          </cell>
          <cell r="AO8">
            <v>42</v>
          </cell>
          <cell r="AP8">
            <v>13</v>
          </cell>
          <cell r="AQ8">
            <v>13</v>
          </cell>
          <cell r="AR8">
            <v>3</v>
          </cell>
          <cell r="AS8">
            <v>15</v>
          </cell>
          <cell r="AT8">
            <v>21</v>
          </cell>
          <cell r="AU8">
            <v>53</v>
          </cell>
          <cell r="AV8">
            <v>25</v>
          </cell>
          <cell r="AW8">
            <v>29</v>
          </cell>
          <cell r="AX8">
            <v>14</v>
          </cell>
          <cell r="AY8">
            <v>14</v>
          </cell>
          <cell r="AZ8">
            <v>6</v>
          </cell>
          <cell r="BA8">
            <v>358640160.31</v>
          </cell>
          <cell r="BB8">
            <v>1427</v>
          </cell>
          <cell r="BC8">
            <v>17.64</v>
          </cell>
          <cell r="BD8">
            <v>16.21</v>
          </cell>
          <cell r="BE8">
            <v>37.85</v>
          </cell>
          <cell r="BF8">
            <v>21.24</v>
          </cell>
          <cell r="BG8">
            <v>51.54</v>
          </cell>
          <cell r="BH8">
            <v>10.61</v>
          </cell>
          <cell r="BI8">
            <v>79.17</v>
          </cell>
          <cell r="BJ8">
            <v>200.41</v>
          </cell>
          <cell r="BK8">
            <v>895</v>
          </cell>
          <cell r="BL8">
            <v>228</v>
          </cell>
        </row>
        <row r="9">
          <cell r="A9">
            <v>157</v>
          </cell>
          <cell r="B9" t="str">
            <v>Gentofte</v>
          </cell>
          <cell r="C9" t="str">
            <v>Region Hovedstaden</v>
          </cell>
          <cell r="D9">
            <v>1458</v>
          </cell>
          <cell r="E9">
            <v>2509</v>
          </cell>
          <cell r="F9">
            <v>68</v>
          </cell>
          <cell r="G9">
            <v>157</v>
          </cell>
          <cell r="H9">
            <v>131</v>
          </cell>
          <cell r="I9">
            <v>164</v>
          </cell>
          <cell r="J9">
            <v>233</v>
          </cell>
          <cell r="K9">
            <v>223</v>
          </cell>
          <cell r="L9">
            <v>149</v>
          </cell>
          <cell r="M9">
            <v>55</v>
          </cell>
          <cell r="N9">
            <v>72</v>
          </cell>
          <cell r="O9">
            <v>135</v>
          </cell>
          <cell r="P9">
            <v>113</v>
          </cell>
          <cell r="Q9">
            <v>149</v>
          </cell>
          <cell r="R9">
            <v>243</v>
          </cell>
          <cell r="S9">
            <v>258</v>
          </cell>
          <cell r="T9">
            <v>201</v>
          </cell>
          <cell r="U9">
            <v>158</v>
          </cell>
          <cell r="V9">
            <v>115</v>
          </cell>
          <cell r="W9">
            <v>445</v>
          </cell>
          <cell r="X9">
            <v>155</v>
          </cell>
          <cell r="Y9">
            <v>380</v>
          </cell>
          <cell r="Z9">
            <v>12</v>
          </cell>
          <cell r="AA9">
            <v>473</v>
          </cell>
          <cell r="AB9">
            <v>134</v>
          </cell>
          <cell r="AC9">
            <v>227</v>
          </cell>
          <cell r="AD9">
            <v>139</v>
          </cell>
          <cell r="AE9">
            <v>93</v>
          </cell>
          <cell r="AF9">
            <v>853</v>
          </cell>
          <cell r="AG9">
            <v>350</v>
          </cell>
          <cell r="AH9">
            <v>135</v>
          </cell>
          <cell r="AI9">
            <v>74</v>
          </cell>
          <cell r="AJ9">
            <v>46</v>
          </cell>
          <cell r="AK9">
            <v>17</v>
          </cell>
          <cell r="AL9">
            <v>32</v>
          </cell>
          <cell r="AM9">
            <v>106</v>
          </cell>
          <cell r="AN9">
            <v>69</v>
          </cell>
          <cell r="AO9">
            <v>58</v>
          </cell>
          <cell r="AP9">
            <v>25</v>
          </cell>
          <cell r="AQ9">
            <v>22</v>
          </cell>
          <cell r="AR9">
            <v>13</v>
          </cell>
          <cell r="AS9">
            <v>11</v>
          </cell>
          <cell r="AT9">
            <v>23</v>
          </cell>
          <cell r="AU9">
            <v>81</v>
          </cell>
          <cell r="AV9">
            <v>91</v>
          </cell>
          <cell r="AW9">
            <v>45</v>
          </cell>
          <cell r="AX9">
            <v>29</v>
          </cell>
          <cell r="AY9">
            <v>11</v>
          </cell>
          <cell r="AZ9">
            <v>17</v>
          </cell>
          <cell r="BA9">
            <v>511433219.47000003</v>
          </cell>
          <cell r="BB9">
            <v>2131</v>
          </cell>
          <cell r="BC9">
            <v>52.81</v>
          </cell>
          <cell r="BD9">
            <v>46.29</v>
          </cell>
          <cell r="BE9">
            <v>62.93</v>
          </cell>
          <cell r="BF9">
            <v>73.900000000000006</v>
          </cell>
          <cell r="BG9">
            <v>106.54</v>
          </cell>
          <cell r="BH9">
            <v>19.48</v>
          </cell>
          <cell r="BI9">
            <v>211.11</v>
          </cell>
          <cell r="BJ9">
            <v>473.95</v>
          </cell>
          <cell r="BK9">
            <v>1514</v>
          </cell>
          <cell r="BL9">
            <v>600</v>
          </cell>
        </row>
        <row r="10">
          <cell r="A10">
            <v>159</v>
          </cell>
          <cell r="B10" t="str">
            <v>Gladsaxe</v>
          </cell>
          <cell r="C10" t="str">
            <v>Region Hovedstaden</v>
          </cell>
          <cell r="D10">
            <v>11536</v>
          </cell>
          <cell r="E10">
            <v>22500</v>
          </cell>
          <cell r="F10">
            <v>845</v>
          </cell>
          <cell r="G10">
            <v>1546</v>
          </cell>
          <cell r="H10">
            <v>1017</v>
          </cell>
          <cell r="I10">
            <v>1364</v>
          </cell>
          <cell r="J10">
            <v>1976</v>
          </cell>
          <cell r="K10">
            <v>2034</v>
          </cell>
          <cell r="L10">
            <v>1343</v>
          </cell>
          <cell r="M10">
            <v>411</v>
          </cell>
          <cell r="N10">
            <v>833</v>
          </cell>
          <cell r="O10">
            <v>1413</v>
          </cell>
          <cell r="P10">
            <v>987</v>
          </cell>
          <cell r="Q10">
            <v>1352</v>
          </cell>
          <cell r="R10">
            <v>2207</v>
          </cell>
          <cell r="S10">
            <v>2371</v>
          </cell>
          <cell r="T10">
            <v>1893</v>
          </cell>
          <cell r="U10">
            <v>908</v>
          </cell>
          <cell r="V10">
            <v>948</v>
          </cell>
          <cell r="W10">
            <v>3368</v>
          </cell>
          <cell r="X10">
            <v>1968</v>
          </cell>
          <cell r="Y10">
            <v>2300</v>
          </cell>
          <cell r="Z10">
            <v>187</v>
          </cell>
          <cell r="AA10">
            <v>3160</v>
          </cell>
          <cell r="AB10">
            <v>1254</v>
          </cell>
          <cell r="AC10">
            <v>2141</v>
          </cell>
          <cell r="AD10">
            <v>1609</v>
          </cell>
          <cell r="AE10">
            <v>885</v>
          </cell>
          <cell r="AF10">
            <v>5460</v>
          </cell>
          <cell r="AG10">
            <v>3335</v>
          </cell>
          <cell r="AH10">
            <v>1338</v>
          </cell>
          <cell r="AI10">
            <v>903</v>
          </cell>
          <cell r="AJ10">
            <v>500</v>
          </cell>
          <cell r="AK10">
            <v>281</v>
          </cell>
          <cell r="AL10">
            <v>286</v>
          </cell>
          <cell r="AM10">
            <v>578</v>
          </cell>
          <cell r="AN10">
            <v>656</v>
          </cell>
          <cell r="AO10">
            <v>509</v>
          </cell>
          <cell r="AP10">
            <v>229</v>
          </cell>
          <cell r="AQ10">
            <v>85</v>
          </cell>
          <cell r="AR10">
            <v>24</v>
          </cell>
          <cell r="AS10">
            <v>236</v>
          </cell>
          <cell r="AT10">
            <v>253</v>
          </cell>
          <cell r="AU10">
            <v>609</v>
          </cell>
          <cell r="AV10">
            <v>613</v>
          </cell>
          <cell r="AW10">
            <v>445</v>
          </cell>
          <cell r="AX10">
            <v>212</v>
          </cell>
          <cell r="AY10">
            <v>96</v>
          </cell>
          <cell r="AZ10">
            <v>98</v>
          </cell>
          <cell r="BA10">
            <v>4481812755.3500004</v>
          </cell>
          <cell r="BB10">
            <v>18583</v>
          </cell>
          <cell r="BC10">
            <v>321.33</v>
          </cell>
          <cell r="BD10">
            <v>287.77</v>
          </cell>
          <cell r="BE10">
            <v>684.14</v>
          </cell>
          <cell r="BF10">
            <v>475.61</v>
          </cell>
          <cell r="BG10">
            <v>545.98</v>
          </cell>
          <cell r="BH10">
            <v>130.53</v>
          </cell>
          <cell r="BI10">
            <v>1168.5</v>
          </cell>
          <cell r="BJ10">
            <v>3004.76</v>
          </cell>
          <cell r="BK10">
            <v>13308</v>
          </cell>
          <cell r="BL10">
            <v>5336</v>
          </cell>
        </row>
        <row r="11">
          <cell r="A11">
            <v>161</v>
          </cell>
          <cell r="B11" t="str">
            <v>Glostrup</v>
          </cell>
          <cell r="C11" t="str">
            <v>Region Hovedstaden</v>
          </cell>
          <cell r="D11">
            <v>4452</v>
          </cell>
          <cell r="E11">
            <v>8249</v>
          </cell>
          <cell r="F11">
            <v>313</v>
          </cell>
          <cell r="G11">
            <v>527</v>
          </cell>
          <cell r="H11">
            <v>362</v>
          </cell>
          <cell r="I11">
            <v>510</v>
          </cell>
          <cell r="J11">
            <v>767</v>
          </cell>
          <cell r="K11">
            <v>695</v>
          </cell>
          <cell r="L11">
            <v>540</v>
          </cell>
          <cell r="M11">
            <v>153</v>
          </cell>
          <cell r="N11">
            <v>297</v>
          </cell>
          <cell r="O11">
            <v>476</v>
          </cell>
          <cell r="P11">
            <v>349</v>
          </cell>
          <cell r="Q11">
            <v>520</v>
          </cell>
          <cell r="R11">
            <v>833</v>
          </cell>
          <cell r="S11">
            <v>823</v>
          </cell>
          <cell r="T11">
            <v>751</v>
          </cell>
          <cell r="U11">
            <v>333</v>
          </cell>
          <cell r="V11">
            <v>246</v>
          </cell>
          <cell r="W11">
            <v>971</v>
          </cell>
          <cell r="X11">
            <v>564</v>
          </cell>
          <cell r="Y11">
            <v>952</v>
          </cell>
          <cell r="Z11">
            <v>66</v>
          </cell>
          <cell r="AA11">
            <v>1279</v>
          </cell>
          <cell r="AB11">
            <v>426</v>
          </cell>
          <cell r="AC11">
            <v>885</v>
          </cell>
          <cell r="AD11">
            <v>584</v>
          </cell>
          <cell r="AE11">
            <v>260</v>
          </cell>
          <cell r="AF11">
            <v>2231</v>
          </cell>
          <cell r="AG11">
            <v>1284</v>
          </cell>
          <cell r="AH11">
            <v>479</v>
          </cell>
          <cell r="AI11">
            <v>321</v>
          </cell>
          <cell r="AJ11">
            <v>137</v>
          </cell>
          <cell r="AK11">
            <v>94</v>
          </cell>
          <cell r="AL11">
            <v>93</v>
          </cell>
          <cell r="AM11">
            <v>309</v>
          </cell>
          <cell r="AN11">
            <v>260</v>
          </cell>
          <cell r="AO11">
            <v>205</v>
          </cell>
          <cell r="AP11">
            <v>109</v>
          </cell>
          <cell r="AQ11">
            <v>42</v>
          </cell>
          <cell r="AR11">
            <v>7</v>
          </cell>
          <cell r="AS11">
            <v>93</v>
          </cell>
          <cell r="AT11">
            <v>92</v>
          </cell>
          <cell r="AU11">
            <v>305</v>
          </cell>
          <cell r="AV11">
            <v>286</v>
          </cell>
          <cell r="AW11">
            <v>194</v>
          </cell>
          <cell r="AX11">
            <v>101</v>
          </cell>
          <cell r="AY11">
            <v>40</v>
          </cell>
          <cell r="AZ11">
            <v>43</v>
          </cell>
          <cell r="BA11">
            <v>1664394442.8499999</v>
          </cell>
          <cell r="BB11">
            <v>6887</v>
          </cell>
          <cell r="BC11">
            <v>148.44</v>
          </cell>
          <cell r="BD11">
            <v>130.82</v>
          </cell>
          <cell r="BE11">
            <v>218.75</v>
          </cell>
          <cell r="BF11">
            <v>208.9</v>
          </cell>
          <cell r="BG11">
            <v>236.78</v>
          </cell>
          <cell r="BH11">
            <v>62.98</v>
          </cell>
          <cell r="BI11">
            <v>353.34</v>
          </cell>
          <cell r="BJ11">
            <v>1080.73</v>
          </cell>
          <cell r="BK11">
            <v>4859</v>
          </cell>
          <cell r="BL11">
            <v>1535</v>
          </cell>
        </row>
        <row r="12">
          <cell r="A12">
            <v>163</v>
          </cell>
          <cell r="B12" t="str">
            <v>Herlev</v>
          </cell>
          <cell r="C12" t="str">
            <v>Region Hovedstaden</v>
          </cell>
          <cell r="D12">
            <v>7353</v>
          </cell>
          <cell r="E12">
            <v>14252</v>
          </cell>
          <cell r="F12">
            <v>587</v>
          </cell>
          <cell r="G12">
            <v>969</v>
          </cell>
          <cell r="H12">
            <v>595</v>
          </cell>
          <cell r="I12">
            <v>833</v>
          </cell>
          <cell r="J12">
            <v>1296</v>
          </cell>
          <cell r="K12">
            <v>1331</v>
          </cell>
          <cell r="L12">
            <v>809</v>
          </cell>
          <cell r="M12">
            <v>241</v>
          </cell>
          <cell r="N12">
            <v>567</v>
          </cell>
          <cell r="O12">
            <v>888</v>
          </cell>
          <cell r="P12">
            <v>581</v>
          </cell>
          <cell r="Q12">
            <v>846</v>
          </cell>
          <cell r="R12">
            <v>1476</v>
          </cell>
          <cell r="S12">
            <v>1540</v>
          </cell>
          <cell r="T12">
            <v>1137</v>
          </cell>
          <cell r="U12">
            <v>556</v>
          </cell>
          <cell r="V12">
            <v>500</v>
          </cell>
          <cell r="W12">
            <v>1780</v>
          </cell>
          <cell r="X12">
            <v>1143</v>
          </cell>
          <cell r="Y12">
            <v>1434</v>
          </cell>
          <cell r="Z12">
            <v>130</v>
          </cell>
          <cell r="AA12">
            <v>1970</v>
          </cell>
          <cell r="AB12">
            <v>773</v>
          </cell>
          <cell r="AC12">
            <v>1436</v>
          </cell>
          <cell r="AD12">
            <v>1181</v>
          </cell>
          <cell r="AE12">
            <v>429</v>
          </cell>
          <cell r="AF12">
            <v>3404</v>
          </cell>
          <cell r="AG12">
            <v>2189</v>
          </cell>
          <cell r="AH12">
            <v>908</v>
          </cell>
          <cell r="AI12">
            <v>590</v>
          </cell>
          <cell r="AJ12">
            <v>262</v>
          </cell>
          <cell r="AK12">
            <v>198</v>
          </cell>
          <cell r="AL12">
            <v>261</v>
          </cell>
          <cell r="AM12">
            <v>358</v>
          </cell>
          <cell r="AN12">
            <v>397</v>
          </cell>
          <cell r="AO12">
            <v>369</v>
          </cell>
          <cell r="AP12">
            <v>168</v>
          </cell>
          <cell r="AQ12">
            <v>97</v>
          </cell>
          <cell r="AR12">
            <v>103</v>
          </cell>
          <cell r="AS12">
            <v>192</v>
          </cell>
          <cell r="AT12">
            <v>211</v>
          </cell>
          <cell r="AU12">
            <v>368</v>
          </cell>
          <cell r="AV12">
            <v>373</v>
          </cell>
          <cell r="AW12">
            <v>328</v>
          </cell>
          <cell r="AX12">
            <v>146</v>
          </cell>
          <cell r="AY12">
            <v>53</v>
          </cell>
          <cell r="AZ12">
            <v>46</v>
          </cell>
          <cell r="BA12">
            <v>2947601696.2800002</v>
          </cell>
          <cell r="BB12">
            <v>11713</v>
          </cell>
          <cell r="BC12">
            <v>207.77</v>
          </cell>
          <cell r="BD12">
            <v>195.23</v>
          </cell>
          <cell r="BE12">
            <v>416.89</v>
          </cell>
          <cell r="BF12">
            <v>336.93</v>
          </cell>
          <cell r="BG12">
            <v>293.17</v>
          </cell>
          <cell r="BH12">
            <v>79.290000000000006</v>
          </cell>
          <cell r="BI12">
            <v>700.28</v>
          </cell>
          <cell r="BJ12">
            <v>1826.56</v>
          </cell>
          <cell r="BK12">
            <v>8498</v>
          </cell>
          <cell r="BL12">
            <v>2923</v>
          </cell>
        </row>
        <row r="13">
          <cell r="A13">
            <v>165</v>
          </cell>
          <cell r="B13" t="str">
            <v>Albertslund</v>
          </cell>
          <cell r="C13" t="str">
            <v>Region Hovedstaden</v>
          </cell>
          <cell r="D13">
            <v>7154</v>
          </cell>
          <cell r="E13">
            <v>14129</v>
          </cell>
          <cell r="F13">
            <v>510</v>
          </cell>
          <cell r="G13">
            <v>1015</v>
          </cell>
          <cell r="H13">
            <v>897</v>
          </cell>
          <cell r="I13">
            <v>961</v>
          </cell>
          <cell r="J13">
            <v>1260</v>
          </cell>
          <cell r="K13">
            <v>1205</v>
          </cell>
          <cell r="L13">
            <v>886</v>
          </cell>
          <cell r="M13">
            <v>150</v>
          </cell>
          <cell r="N13">
            <v>489</v>
          </cell>
          <cell r="O13">
            <v>933</v>
          </cell>
          <cell r="P13">
            <v>837</v>
          </cell>
          <cell r="Q13">
            <v>827</v>
          </cell>
          <cell r="R13">
            <v>1422</v>
          </cell>
          <cell r="S13">
            <v>1351</v>
          </cell>
          <cell r="T13">
            <v>1169</v>
          </cell>
          <cell r="U13">
            <v>217</v>
          </cell>
          <cell r="V13">
            <v>441</v>
          </cell>
          <cell r="W13">
            <v>2233</v>
          </cell>
          <cell r="X13">
            <v>1622</v>
          </cell>
          <cell r="Y13">
            <v>1739</v>
          </cell>
          <cell r="Z13">
            <v>91</v>
          </cell>
          <cell r="AA13">
            <v>1775</v>
          </cell>
          <cell r="AB13">
            <v>705</v>
          </cell>
          <cell r="AC13">
            <v>1197</v>
          </cell>
          <cell r="AD13">
            <v>980</v>
          </cell>
          <cell r="AE13">
            <v>667</v>
          </cell>
          <cell r="AF13">
            <v>3514</v>
          </cell>
          <cell r="AG13">
            <v>1871</v>
          </cell>
          <cell r="AH13">
            <v>806</v>
          </cell>
          <cell r="AI13">
            <v>539</v>
          </cell>
          <cell r="AJ13">
            <v>424</v>
          </cell>
          <cell r="AK13">
            <v>174</v>
          </cell>
          <cell r="AL13">
            <v>251</v>
          </cell>
          <cell r="AM13">
            <v>662</v>
          </cell>
          <cell r="AN13">
            <v>468</v>
          </cell>
          <cell r="AO13">
            <v>365</v>
          </cell>
          <cell r="AP13">
            <v>184</v>
          </cell>
          <cell r="AQ13">
            <v>50</v>
          </cell>
          <cell r="AR13">
            <v>2</v>
          </cell>
          <cell r="AS13">
            <v>179</v>
          </cell>
          <cell r="AT13">
            <v>262</v>
          </cell>
          <cell r="AU13">
            <v>642</v>
          </cell>
          <cell r="AV13">
            <v>512</v>
          </cell>
          <cell r="AW13">
            <v>385</v>
          </cell>
          <cell r="AX13">
            <v>198</v>
          </cell>
          <cell r="AY13">
            <v>74</v>
          </cell>
          <cell r="AZ13">
            <v>11</v>
          </cell>
          <cell r="BA13">
            <v>2621240663.8299999</v>
          </cell>
          <cell r="BB13">
            <v>11722</v>
          </cell>
          <cell r="BC13">
            <v>302.64</v>
          </cell>
          <cell r="BD13">
            <v>312.97000000000003</v>
          </cell>
          <cell r="BE13">
            <v>516.97</v>
          </cell>
          <cell r="BF13">
            <v>440.88</v>
          </cell>
          <cell r="BG13">
            <v>370.34</v>
          </cell>
          <cell r="BH13">
            <v>104.72</v>
          </cell>
          <cell r="BI13">
            <v>745.21</v>
          </cell>
          <cell r="BJ13">
            <v>2178.13</v>
          </cell>
          <cell r="BK13">
            <v>8760</v>
          </cell>
          <cell r="BL13">
            <v>3855</v>
          </cell>
        </row>
        <row r="14">
          <cell r="A14">
            <v>167</v>
          </cell>
          <cell r="B14" t="str">
            <v>Hvidovre</v>
          </cell>
          <cell r="C14" t="str">
            <v>Region Hovedstaden</v>
          </cell>
          <cell r="D14">
            <v>9763</v>
          </cell>
          <cell r="E14">
            <v>18948</v>
          </cell>
          <cell r="F14">
            <v>753</v>
          </cell>
          <cell r="G14">
            <v>1301</v>
          </cell>
          <cell r="H14">
            <v>877</v>
          </cell>
          <cell r="I14">
            <v>1160</v>
          </cell>
          <cell r="J14">
            <v>1673</v>
          </cell>
          <cell r="K14">
            <v>1610</v>
          </cell>
          <cell r="L14">
            <v>1122</v>
          </cell>
          <cell r="M14">
            <v>329</v>
          </cell>
          <cell r="N14">
            <v>715</v>
          </cell>
          <cell r="O14">
            <v>1246</v>
          </cell>
          <cell r="P14">
            <v>886</v>
          </cell>
          <cell r="Q14">
            <v>1204</v>
          </cell>
          <cell r="R14">
            <v>1940</v>
          </cell>
          <cell r="S14">
            <v>1924</v>
          </cell>
          <cell r="T14">
            <v>1495</v>
          </cell>
          <cell r="U14">
            <v>713</v>
          </cell>
          <cell r="V14">
            <v>559</v>
          </cell>
          <cell r="W14">
            <v>2238</v>
          </cell>
          <cell r="X14">
            <v>1550</v>
          </cell>
          <cell r="Y14">
            <v>1954</v>
          </cell>
          <cell r="Z14">
            <v>172</v>
          </cell>
          <cell r="AA14">
            <v>2614</v>
          </cell>
          <cell r="AB14">
            <v>1167</v>
          </cell>
          <cell r="AC14">
            <v>1754</v>
          </cell>
          <cell r="AD14">
            <v>1409</v>
          </cell>
          <cell r="AE14">
            <v>693</v>
          </cell>
          <cell r="AF14">
            <v>4568</v>
          </cell>
          <cell r="AG14">
            <v>2867</v>
          </cell>
          <cell r="AH14">
            <v>1178</v>
          </cell>
          <cell r="AI14">
            <v>771</v>
          </cell>
          <cell r="AJ14">
            <v>379</v>
          </cell>
          <cell r="AK14">
            <v>294</v>
          </cell>
          <cell r="AL14">
            <v>333</v>
          </cell>
          <cell r="AM14">
            <v>636</v>
          </cell>
          <cell r="AN14">
            <v>661</v>
          </cell>
          <cell r="AO14">
            <v>532</v>
          </cell>
          <cell r="AP14">
            <v>258</v>
          </cell>
          <cell r="AQ14">
            <v>101</v>
          </cell>
          <cell r="AR14">
            <v>30</v>
          </cell>
          <cell r="AS14">
            <v>293</v>
          </cell>
          <cell r="AT14">
            <v>295</v>
          </cell>
          <cell r="AU14">
            <v>705</v>
          </cell>
          <cell r="AV14">
            <v>688</v>
          </cell>
          <cell r="AW14">
            <v>501</v>
          </cell>
          <cell r="AX14">
            <v>273</v>
          </cell>
          <cell r="AY14">
            <v>90</v>
          </cell>
          <cell r="AZ14">
            <v>66</v>
          </cell>
          <cell r="BA14">
            <v>3775758674.1100001</v>
          </cell>
          <cell r="BB14">
            <v>15620</v>
          </cell>
          <cell r="BC14">
            <v>374.16</v>
          </cell>
          <cell r="BD14">
            <v>389.77</v>
          </cell>
          <cell r="BE14">
            <v>452.9</v>
          </cell>
          <cell r="BF14">
            <v>447.49</v>
          </cell>
          <cell r="BG14">
            <v>479.64</v>
          </cell>
          <cell r="BH14">
            <v>156.49</v>
          </cell>
          <cell r="BI14">
            <v>1115.28</v>
          </cell>
          <cell r="BJ14">
            <v>2651.81</v>
          </cell>
          <cell r="BK14">
            <v>11274</v>
          </cell>
          <cell r="BL14">
            <v>3788</v>
          </cell>
        </row>
        <row r="15">
          <cell r="A15">
            <v>169</v>
          </cell>
          <cell r="B15" t="str">
            <v>Høje-Taastrup</v>
          </cell>
          <cell r="C15" t="str">
            <v>Region Hovedstaden</v>
          </cell>
          <cell r="D15">
            <v>5938</v>
          </cell>
          <cell r="E15">
            <v>13032</v>
          </cell>
          <cell r="F15">
            <v>682</v>
          </cell>
          <cell r="G15">
            <v>1048</v>
          </cell>
          <cell r="H15">
            <v>617</v>
          </cell>
          <cell r="I15">
            <v>856</v>
          </cell>
          <cell r="J15">
            <v>1294</v>
          </cell>
          <cell r="K15">
            <v>1011</v>
          </cell>
          <cell r="L15">
            <v>563</v>
          </cell>
          <cell r="M15">
            <v>129</v>
          </cell>
          <cell r="N15">
            <v>657</v>
          </cell>
          <cell r="O15">
            <v>1035</v>
          </cell>
          <cell r="P15">
            <v>651</v>
          </cell>
          <cell r="Q15">
            <v>946</v>
          </cell>
          <cell r="R15">
            <v>1379</v>
          </cell>
          <cell r="S15">
            <v>1103</v>
          </cell>
          <cell r="T15">
            <v>814</v>
          </cell>
          <cell r="U15">
            <v>247</v>
          </cell>
          <cell r="V15">
            <v>852</v>
          </cell>
          <cell r="W15">
            <v>3122</v>
          </cell>
          <cell r="X15">
            <v>2217</v>
          </cell>
          <cell r="Y15">
            <v>1214</v>
          </cell>
          <cell r="Z15">
            <v>87</v>
          </cell>
          <cell r="AA15">
            <v>1379</v>
          </cell>
          <cell r="AB15">
            <v>749</v>
          </cell>
          <cell r="AC15">
            <v>815</v>
          </cell>
          <cell r="AD15">
            <v>1122</v>
          </cell>
          <cell r="AE15">
            <v>572</v>
          </cell>
          <cell r="AF15">
            <v>2593</v>
          </cell>
          <cell r="AG15">
            <v>1431</v>
          </cell>
          <cell r="AH15">
            <v>795</v>
          </cell>
          <cell r="AI15">
            <v>622</v>
          </cell>
          <cell r="AJ15">
            <v>497</v>
          </cell>
          <cell r="AK15">
            <v>209</v>
          </cell>
          <cell r="AL15">
            <v>202</v>
          </cell>
          <cell r="AM15">
            <v>334</v>
          </cell>
          <cell r="AN15">
            <v>422</v>
          </cell>
          <cell r="AO15">
            <v>341</v>
          </cell>
          <cell r="AP15">
            <v>168</v>
          </cell>
          <cell r="AQ15">
            <v>76</v>
          </cell>
          <cell r="AR15">
            <v>19</v>
          </cell>
          <cell r="AS15">
            <v>213</v>
          </cell>
          <cell r="AT15">
            <v>227</v>
          </cell>
          <cell r="AU15">
            <v>389</v>
          </cell>
          <cell r="AV15">
            <v>422</v>
          </cell>
          <cell r="AW15">
            <v>330</v>
          </cell>
          <cell r="AX15">
            <v>157</v>
          </cell>
          <cell r="AY15">
            <v>57</v>
          </cell>
          <cell r="AZ15">
            <v>55</v>
          </cell>
          <cell r="BA15">
            <v>2102218613.3299999</v>
          </cell>
          <cell r="BB15">
            <v>10094</v>
          </cell>
          <cell r="BC15">
            <v>328.49</v>
          </cell>
          <cell r="BD15">
            <v>290.39999999999998</v>
          </cell>
          <cell r="BE15">
            <v>595.75</v>
          </cell>
          <cell r="BF15">
            <v>461.87</v>
          </cell>
          <cell r="BG15">
            <v>459.19</v>
          </cell>
          <cell r="BH15">
            <v>83.12</v>
          </cell>
          <cell r="BI15">
            <v>940.61</v>
          </cell>
          <cell r="BJ15">
            <v>2540.54</v>
          </cell>
          <cell r="BK15">
            <v>7857</v>
          </cell>
          <cell r="BL15">
            <v>5339</v>
          </cell>
        </row>
        <row r="16">
          <cell r="A16">
            <v>173</v>
          </cell>
          <cell r="B16" t="str">
            <v>Lyngby-Taarbæk</v>
          </cell>
          <cell r="C16" t="str">
            <v>Region Hovedstaden</v>
          </cell>
          <cell r="D16">
            <v>5716</v>
          </cell>
          <cell r="E16">
            <v>10125</v>
          </cell>
          <cell r="F16">
            <v>335</v>
          </cell>
          <cell r="G16">
            <v>635</v>
          </cell>
          <cell r="H16">
            <v>457</v>
          </cell>
          <cell r="I16">
            <v>551</v>
          </cell>
          <cell r="J16">
            <v>776</v>
          </cell>
          <cell r="K16">
            <v>817</v>
          </cell>
          <cell r="L16">
            <v>619</v>
          </cell>
          <cell r="M16">
            <v>284</v>
          </cell>
          <cell r="N16">
            <v>307</v>
          </cell>
          <cell r="O16">
            <v>588</v>
          </cell>
          <cell r="P16">
            <v>402</v>
          </cell>
          <cell r="Q16">
            <v>553</v>
          </cell>
          <cell r="R16">
            <v>954</v>
          </cell>
          <cell r="S16">
            <v>1104</v>
          </cell>
          <cell r="T16">
            <v>1019</v>
          </cell>
          <cell r="U16">
            <v>724</v>
          </cell>
          <cell r="V16">
            <v>423</v>
          </cell>
          <cell r="W16">
            <v>1205</v>
          </cell>
          <cell r="X16">
            <v>547</v>
          </cell>
          <cell r="Y16">
            <v>1140</v>
          </cell>
          <cell r="Z16">
            <v>58</v>
          </cell>
          <cell r="AA16">
            <v>1974</v>
          </cell>
          <cell r="AB16">
            <v>564</v>
          </cell>
          <cell r="AC16">
            <v>1004</v>
          </cell>
          <cell r="AD16">
            <v>668</v>
          </cell>
          <cell r="AE16">
            <v>308</v>
          </cell>
          <cell r="AF16">
            <v>3114</v>
          </cell>
          <cell r="AG16">
            <v>1546</v>
          </cell>
          <cell r="AH16">
            <v>548</v>
          </cell>
          <cell r="AI16">
            <v>344</v>
          </cell>
          <cell r="AJ16">
            <v>164</v>
          </cell>
          <cell r="AK16">
            <v>97</v>
          </cell>
          <cell r="AL16">
            <v>123</v>
          </cell>
          <cell r="AM16">
            <v>253</v>
          </cell>
          <cell r="AN16">
            <v>266</v>
          </cell>
          <cell r="AO16">
            <v>213</v>
          </cell>
          <cell r="AP16">
            <v>142</v>
          </cell>
          <cell r="AQ16">
            <v>63</v>
          </cell>
          <cell r="AR16">
            <v>93</v>
          </cell>
          <cell r="AS16">
            <v>89</v>
          </cell>
          <cell r="AT16">
            <v>120</v>
          </cell>
          <cell r="AU16">
            <v>297</v>
          </cell>
          <cell r="AV16">
            <v>292</v>
          </cell>
          <cell r="AW16">
            <v>217</v>
          </cell>
          <cell r="AX16">
            <v>119</v>
          </cell>
          <cell r="AY16">
            <v>45</v>
          </cell>
          <cell r="AZ16">
            <v>52</v>
          </cell>
          <cell r="BA16">
            <v>2150745052.4200001</v>
          </cell>
          <cell r="BB16">
            <v>8526</v>
          </cell>
          <cell r="BC16">
            <v>158.86000000000001</v>
          </cell>
          <cell r="BD16">
            <v>131.44</v>
          </cell>
          <cell r="BE16">
            <v>225.91</v>
          </cell>
          <cell r="BF16">
            <v>213.18</v>
          </cell>
          <cell r="BG16">
            <v>169.44</v>
          </cell>
          <cell r="BH16">
            <v>55.63</v>
          </cell>
          <cell r="BI16">
            <v>471.69</v>
          </cell>
          <cell r="BJ16">
            <v>1135.8499999999999</v>
          </cell>
          <cell r="BK16">
            <v>5614</v>
          </cell>
          <cell r="BL16">
            <v>1752</v>
          </cell>
        </row>
        <row r="17">
          <cell r="A17">
            <v>175</v>
          </cell>
          <cell r="B17" t="str">
            <v>Rødovre</v>
          </cell>
          <cell r="C17" t="str">
            <v>Region Hovedstaden</v>
          </cell>
          <cell r="D17">
            <v>8222</v>
          </cell>
          <cell r="E17">
            <v>15299</v>
          </cell>
          <cell r="F17">
            <v>616</v>
          </cell>
          <cell r="G17">
            <v>945</v>
          </cell>
          <cell r="H17">
            <v>697</v>
          </cell>
          <cell r="I17">
            <v>922</v>
          </cell>
          <cell r="J17">
            <v>1252</v>
          </cell>
          <cell r="K17">
            <v>1377</v>
          </cell>
          <cell r="L17">
            <v>858</v>
          </cell>
          <cell r="M17">
            <v>358</v>
          </cell>
          <cell r="N17">
            <v>552</v>
          </cell>
          <cell r="O17">
            <v>891</v>
          </cell>
          <cell r="P17">
            <v>661</v>
          </cell>
          <cell r="Q17">
            <v>1004</v>
          </cell>
          <cell r="R17">
            <v>1443</v>
          </cell>
          <cell r="S17">
            <v>1617</v>
          </cell>
          <cell r="T17">
            <v>1350</v>
          </cell>
          <cell r="U17">
            <v>756</v>
          </cell>
          <cell r="V17">
            <v>392</v>
          </cell>
          <cell r="W17">
            <v>1699</v>
          </cell>
          <cell r="X17">
            <v>1129</v>
          </cell>
          <cell r="Y17">
            <v>1618</v>
          </cell>
          <cell r="Z17">
            <v>142</v>
          </cell>
          <cell r="AA17">
            <v>2458</v>
          </cell>
          <cell r="AB17">
            <v>878</v>
          </cell>
          <cell r="AC17">
            <v>1531</v>
          </cell>
          <cell r="AD17">
            <v>1017</v>
          </cell>
          <cell r="AE17">
            <v>578</v>
          </cell>
          <cell r="AF17">
            <v>4076</v>
          </cell>
          <cell r="AG17">
            <v>2391</v>
          </cell>
          <cell r="AH17">
            <v>946</v>
          </cell>
          <cell r="AI17">
            <v>534</v>
          </cell>
          <cell r="AJ17">
            <v>275</v>
          </cell>
          <cell r="AK17">
            <v>185</v>
          </cell>
          <cell r="AL17">
            <v>199</v>
          </cell>
          <cell r="AM17">
            <v>472</v>
          </cell>
          <cell r="AN17">
            <v>452</v>
          </cell>
          <cell r="AO17">
            <v>332</v>
          </cell>
          <cell r="AP17">
            <v>182</v>
          </cell>
          <cell r="AQ17">
            <v>97</v>
          </cell>
          <cell r="AR17">
            <v>56</v>
          </cell>
          <cell r="AS17">
            <v>190</v>
          </cell>
          <cell r="AT17">
            <v>192</v>
          </cell>
          <cell r="AU17">
            <v>468</v>
          </cell>
          <cell r="AV17">
            <v>485</v>
          </cell>
          <cell r="AW17">
            <v>356</v>
          </cell>
          <cell r="AX17">
            <v>176</v>
          </cell>
          <cell r="AY17">
            <v>79</v>
          </cell>
          <cell r="AZ17">
            <v>81</v>
          </cell>
          <cell r="BA17">
            <v>3071834164.6799998</v>
          </cell>
          <cell r="BB17">
            <v>12795</v>
          </cell>
          <cell r="BC17">
            <v>285.60000000000002</v>
          </cell>
          <cell r="BD17">
            <v>278.54000000000002</v>
          </cell>
          <cell r="BE17">
            <v>395.76</v>
          </cell>
          <cell r="BF17">
            <v>475.31</v>
          </cell>
          <cell r="BG17">
            <v>422.25</v>
          </cell>
          <cell r="BH17">
            <v>121.36</v>
          </cell>
          <cell r="BI17">
            <v>783.78</v>
          </cell>
          <cell r="BJ17">
            <v>2198.4499999999998</v>
          </cell>
          <cell r="BK17">
            <v>8973</v>
          </cell>
          <cell r="BL17">
            <v>2828</v>
          </cell>
        </row>
        <row r="18">
          <cell r="A18">
            <v>183</v>
          </cell>
          <cell r="B18" t="str">
            <v>Ishøj</v>
          </cell>
          <cell r="C18" t="str">
            <v>Region Hovedstaden</v>
          </cell>
          <cell r="D18">
            <v>4603</v>
          </cell>
          <cell r="E18">
            <v>10573</v>
          </cell>
          <cell r="F18">
            <v>532</v>
          </cell>
          <cell r="G18">
            <v>874</v>
          </cell>
          <cell r="H18">
            <v>610</v>
          </cell>
          <cell r="I18">
            <v>784</v>
          </cell>
          <cell r="J18">
            <v>1062</v>
          </cell>
          <cell r="K18">
            <v>808</v>
          </cell>
          <cell r="L18">
            <v>444</v>
          </cell>
          <cell r="M18">
            <v>52</v>
          </cell>
          <cell r="N18">
            <v>535</v>
          </cell>
          <cell r="O18">
            <v>779</v>
          </cell>
          <cell r="P18">
            <v>606</v>
          </cell>
          <cell r="Q18">
            <v>834</v>
          </cell>
          <cell r="R18">
            <v>1180</v>
          </cell>
          <cell r="S18">
            <v>844</v>
          </cell>
          <cell r="T18">
            <v>534</v>
          </cell>
          <cell r="U18">
            <v>95</v>
          </cell>
          <cell r="V18">
            <v>741</v>
          </cell>
          <cell r="W18">
            <v>2291</v>
          </cell>
          <cell r="X18">
            <v>1998</v>
          </cell>
          <cell r="Y18">
            <v>846</v>
          </cell>
          <cell r="Z18">
            <v>70</v>
          </cell>
          <cell r="AA18">
            <v>896</v>
          </cell>
          <cell r="AB18">
            <v>525</v>
          </cell>
          <cell r="AC18">
            <v>778</v>
          </cell>
          <cell r="AD18">
            <v>995</v>
          </cell>
          <cell r="AE18">
            <v>493</v>
          </cell>
          <cell r="AF18">
            <v>1742</v>
          </cell>
          <cell r="AG18">
            <v>1241</v>
          </cell>
          <cell r="AH18">
            <v>673</v>
          </cell>
          <cell r="AI18">
            <v>541</v>
          </cell>
          <cell r="AJ18">
            <v>406</v>
          </cell>
          <cell r="AK18">
            <v>157</v>
          </cell>
          <cell r="AL18">
            <v>134</v>
          </cell>
          <cell r="AM18">
            <v>329</v>
          </cell>
          <cell r="AN18">
            <v>365</v>
          </cell>
          <cell r="AO18">
            <v>243</v>
          </cell>
          <cell r="AP18">
            <v>98</v>
          </cell>
          <cell r="AQ18">
            <v>38</v>
          </cell>
          <cell r="AR18">
            <v>3</v>
          </cell>
          <cell r="AS18">
            <v>140</v>
          </cell>
          <cell r="AT18">
            <v>148</v>
          </cell>
          <cell r="AU18">
            <v>351</v>
          </cell>
          <cell r="AV18">
            <v>362</v>
          </cell>
          <cell r="AW18">
            <v>242</v>
          </cell>
          <cell r="AX18">
            <v>129</v>
          </cell>
          <cell r="AY18">
            <v>23</v>
          </cell>
          <cell r="AZ18">
            <v>7</v>
          </cell>
          <cell r="BA18">
            <v>1802539556.2</v>
          </cell>
          <cell r="BB18">
            <v>8241</v>
          </cell>
          <cell r="BC18">
            <v>183.02</v>
          </cell>
          <cell r="BD18">
            <v>218.41</v>
          </cell>
          <cell r="BE18">
            <v>538.03</v>
          </cell>
          <cell r="BF18">
            <v>332.9</v>
          </cell>
          <cell r="BG18">
            <v>259.97000000000003</v>
          </cell>
          <cell r="BH18">
            <v>69.709999999999994</v>
          </cell>
          <cell r="BI18">
            <v>595.36</v>
          </cell>
          <cell r="BJ18">
            <v>1795.98</v>
          </cell>
          <cell r="BK18">
            <v>6728</v>
          </cell>
          <cell r="BL18">
            <v>4289</v>
          </cell>
        </row>
        <row r="19">
          <cell r="A19">
            <v>185</v>
          </cell>
          <cell r="B19" t="str">
            <v>Tårnby</v>
          </cell>
          <cell r="C19" t="str">
            <v>Region Hovedstaden</v>
          </cell>
          <cell r="D19">
            <v>7346</v>
          </cell>
          <cell r="E19">
            <v>13484</v>
          </cell>
          <cell r="F19">
            <v>433</v>
          </cell>
          <cell r="G19">
            <v>891</v>
          </cell>
          <cell r="H19">
            <v>588</v>
          </cell>
          <cell r="I19">
            <v>796</v>
          </cell>
          <cell r="J19">
            <v>1107</v>
          </cell>
          <cell r="K19">
            <v>1260</v>
          </cell>
          <cell r="L19">
            <v>860</v>
          </cell>
          <cell r="M19">
            <v>272</v>
          </cell>
          <cell r="N19">
            <v>384</v>
          </cell>
          <cell r="O19">
            <v>831</v>
          </cell>
          <cell r="P19">
            <v>617</v>
          </cell>
          <cell r="Q19">
            <v>784</v>
          </cell>
          <cell r="R19">
            <v>1355</v>
          </cell>
          <cell r="S19">
            <v>1544</v>
          </cell>
          <cell r="T19">
            <v>1168</v>
          </cell>
          <cell r="U19">
            <v>594</v>
          </cell>
          <cell r="V19">
            <v>357</v>
          </cell>
          <cell r="W19">
            <v>1193</v>
          </cell>
          <cell r="X19">
            <v>485</v>
          </cell>
          <cell r="Y19">
            <v>1520</v>
          </cell>
          <cell r="Z19">
            <v>139</v>
          </cell>
          <cell r="AA19">
            <v>2095</v>
          </cell>
          <cell r="AB19">
            <v>849</v>
          </cell>
          <cell r="AC19">
            <v>1412</v>
          </cell>
          <cell r="AD19">
            <v>855</v>
          </cell>
          <cell r="AE19">
            <v>476</v>
          </cell>
          <cell r="AF19">
            <v>3615</v>
          </cell>
          <cell r="AG19">
            <v>2247</v>
          </cell>
          <cell r="AH19">
            <v>827</v>
          </cell>
          <cell r="AI19">
            <v>466</v>
          </cell>
          <cell r="AJ19">
            <v>191</v>
          </cell>
          <cell r="AK19">
            <v>154</v>
          </cell>
          <cell r="AL19">
            <v>234</v>
          </cell>
          <cell r="AM19">
            <v>404</v>
          </cell>
          <cell r="AN19">
            <v>359</v>
          </cell>
          <cell r="AO19">
            <v>339</v>
          </cell>
          <cell r="AP19">
            <v>172</v>
          </cell>
          <cell r="AQ19">
            <v>85</v>
          </cell>
          <cell r="AR19">
            <v>10</v>
          </cell>
          <cell r="AS19">
            <v>159</v>
          </cell>
          <cell r="AT19">
            <v>210</v>
          </cell>
          <cell r="AU19">
            <v>370</v>
          </cell>
          <cell r="AV19">
            <v>379</v>
          </cell>
          <cell r="AW19">
            <v>319</v>
          </cell>
          <cell r="AX19">
            <v>164</v>
          </cell>
          <cell r="AY19">
            <v>54</v>
          </cell>
          <cell r="AZ19">
            <v>62</v>
          </cell>
          <cell r="BA19">
            <v>2799026116.4200001</v>
          </cell>
          <cell r="BB19">
            <v>11369</v>
          </cell>
          <cell r="BC19">
            <v>218.08</v>
          </cell>
          <cell r="BD19">
            <v>203.02</v>
          </cell>
          <cell r="BE19">
            <v>439.52</v>
          </cell>
          <cell r="BF19">
            <v>264.99</v>
          </cell>
          <cell r="BG19">
            <v>352.4</v>
          </cell>
          <cell r="BH19">
            <v>91.1</v>
          </cell>
          <cell r="BI19">
            <v>599.47</v>
          </cell>
          <cell r="BJ19">
            <v>1747.48</v>
          </cell>
          <cell r="BK19">
            <v>8051</v>
          </cell>
          <cell r="BL19">
            <v>1678</v>
          </cell>
        </row>
        <row r="20">
          <cell r="A20">
            <v>187</v>
          </cell>
          <cell r="B20" t="str">
            <v>Vallensbæk</v>
          </cell>
          <cell r="C20" t="str">
            <v>Region Hovedstaden</v>
          </cell>
          <cell r="D20">
            <v>474</v>
          </cell>
          <cell r="E20">
            <v>987</v>
          </cell>
          <cell r="F20">
            <v>55</v>
          </cell>
          <cell r="G20">
            <v>101</v>
          </cell>
          <cell r="H20">
            <v>50</v>
          </cell>
          <cell r="I20">
            <v>56</v>
          </cell>
          <cell r="J20">
            <v>87</v>
          </cell>
          <cell r="K20">
            <v>48</v>
          </cell>
          <cell r="L20">
            <v>46</v>
          </cell>
          <cell r="M20">
            <v>18</v>
          </cell>
          <cell r="N20">
            <v>39</v>
          </cell>
          <cell r="O20">
            <v>92</v>
          </cell>
          <cell r="P20">
            <v>32</v>
          </cell>
          <cell r="Q20">
            <v>66</v>
          </cell>
          <cell r="R20">
            <v>131</v>
          </cell>
          <cell r="S20">
            <v>72</v>
          </cell>
          <cell r="T20">
            <v>78</v>
          </cell>
          <cell r="U20">
            <v>16</v>
          </cell>
          <cell r="V20">
            <v>45</v>
          </cell>
          <cell r="W20">
            <v>125</v>
          </cell>
          <cell r="X20">
            <v>76</v>
          </cell>
          <cell r="Y20">
            <v>89</v>
          </cell>
          <cell r="Z20">
            <v>7</v>
          </cell>
          <cell r="AA20">
            <v>109</v>
          </cell>
          <cell r="AB20">
            <v>97</v>
          </cell>
          <cell r="AC20">
            <v>73</v>
          </cell>
          <cell r="AD20">
            <v>81</v>
          </cell>
          <cell r="AE20">
            <v>18</v>
          </cell>
          <cell r="AF20">
            <v>198</v>
          </cell>
          <cell r="AG20">
            <v>131</v>
          </cell>
          <cell r="AH20">
            <v>86</v>
          </cell>
          <cell r="AI20">
            <v>36</v>
          </cell>
          <cell r="AJ20">
            <v>23</v>
          </cell>
          <cell r="AK20">
            <v>15</v>
          </cell>
          <cell r="AL20">
            <v>38</v>
          </cell>
          <cell r="AM20">
            <v>25</v>
          </cell>
          <cell r="AN20">
            <v>40</v>
          </cell>
          <cell r="AO20">
            <v>39</v>
          </cell>
          <cell r="AP20">
            <v>12</v>
          </cell>
          <cell r="AQ20">
            <v>10</v>
          </cell>
          <cell r="AR20">
            <v>0</v>
          </cell>
          <cell r="AS20">
            <v>15</v>
          </cell>
          <cell r="AT20">
            <v>38</v>
          </cell>
          <cell r="AU20">
            <v>21</v>
          </cell>
          <cell r="AV20">
            <v>28</v>
          </cell>
          <cell r="AW20">
            <v>41</v>
          </cell>
          <cell r="AX20">
            <v>22</v>
          </cell>
          <cell r="AY20">
            <v>5</v>
          </cell>
          <cell r="AZ20">
            <v>0</v>
          </cell>
          <cell r="BA20">
            <v>180336177.09999999</v>
          </cell>
          <cell r="BB20">
            <v>735</v>
          </cell>
          <cell r="BC20">
            <v>21.19</v>
          </cell>
          <cell r="BD20">
            <v>25.64</v>
          </cell>
          <cell r="BE20">
            <v>23.29</v>
          </cell>
          <cell r="BF20">
            <v>21.52</v>
          </cell>
          <cell r="BG20">
            <v>18.16</v>
          </cell>
          <cell r="BH20">
            <v>2.64</v>
          </cell>
          <cell r="BI20">
            <v>44.84</v>
          </cell>
          <cell r="BJ20">
            <v>110.43</v>
          </cell>
          <cell r="BK20">
            <v>542</v>
          </cell>
          <cell r="BL20">
            <v>201</v>
          </cell>
        </row>
        <row r="21">
          <cell r="A21">
            <v>190</v>
          </cell>
          <cell r="B21" t="str">
            <v>Furesø</v>
          </cell>
          <cell r="C21" t="str">
            <v>Region Hovedstaden</v>
          </cell>
          <cell r="D21">
            <v>4681</v>
          </cell>
          <cell r="E21">
            <v>9467</v>
          </cell>
          <cell r="F21">
            <v>364</v>
          </cell>
          <cell r="G21">
            <v>628</v>
          </cell>
          <cell r="H21">
            <v>438</v>
          </cell>
          <cell r="I21">
            <v>584</v>
          </cell>
          <cell r="J21">
            <v>912</v>
          </cell>
          <cell r="K21">
            <v>862</v>
          </cell>
          <cell r="L21">
            <v>514</v>
          </cell>
          <cell r="M21">
            <v>167</v>
          </cell>
          <cell r="N21">
            <v>348</v>
          </cell>
          <cell r="O21">
            <v>646</v>
          </cell>
          <cell r="P21">
            <v>457</v>
          </cell>
          <cell r="Q21">
            <v>534</v>
          </cell>
          <cell r="R21">
            <v>949</v>
          </cell>
          <cell r="S21">
            <v>946</v>
          </cell>
          <cell r="T21">
            <v>803</v>
          </cell>
          <cell r="U21">
            <v>315</v>
          </cell>
          <cell r="V21">
            <v>632</v>
          </cell>
          <cell r="W21">
            <v>1420</v>
          </cell>
          <cell r="X21">
            <v>678</v>
          </cell>
          <cell r="Y21">
            <v>914</v>
          </cell>
          <cell r="Z21">
            <v>66</v>
          </cell>
          <cell r="AA21">
            <v>1246</v>
          </cell>
          <cell r="AB21">
            <v>449</v>
          </cell>
          <cell r="AC21">
            <v>821</v>
          </cell>
          <cell r="AD21">
            <v>715</v>
          </cell>
          <cell r="AE21">
            <v>470</v>
          </cell>
          <cell r="AF21">
            <v>2160</v>
          </cell>
          <cell r="AG21">
            <v>1279</v>
          </cell>
          <cell r="AH21">
            <v>563</v>
          </cell>
          <cell r="AI21">
            <v>429</v>
          </cell>
          <cell r="AJ21">
            <v>250</v>
          </cell>
          <cell r="AK21">
            <v>154</v>
          </cell>
          <cell r="AL21">
            <v>220</v>
          </cell>
          <cell r="AM21">
            <v>307</v>
          </cell>
          <cell r="AN21">
            <v>336</v>
          </cell>
          <cell r="AO21">
            <v>379</v>
          </cell>
          <cell r="AP21">
            <v>222</v>
          </cell>
          <cell r="AQ21">
            <v>83</v>
          </cell>
          <cell r="AR21">
            <v>33</v>
          </cell>
          <cell r="AS21">
            <v>139</v>
          </cell>
          <cell r="AT21">
            <v>178</v>
          </cell>
          <cell r="AU21">
            <v>328</v>
          </cell>
          <cell r="AV21">
            <v>270</v>
          </cell>
          <cell r="AW21">
            <v>305</v>
          </cell>
          <cell r="AX21">
            <v>197</v>
          </cell>
          <cell r="AY21">
            <v>60</v>
          </cell>
          <cell r="AZ21">
            <v>33</v>
          </cell>
          <cell r="BA21">
            <v>1886507823.8299999</v>
          </cell>
          <cell r="BB21">
            <v>7727</v>
          </cell>
          <cell r="BC21">
            <v>272.05</v>
          </cell>
          <cell r="BD21">
            <v>223.21</v>
          </cell>
          <cell r="BE21">
            <v>280.8</v>
          </cell>
          <cell r="BF21">
            <v>282.13</v>
          </cell>
          <cell r="BG21">
            <v>203.65</v>
          </cell>
          <cell r="BH21">
            <v>53.1</v>
          </cell>
          <cell r="BI21">
            <v>556.6</v>
          </cell>
          <cell r="BJ21">
            <v>1376.28</v>
          </cell>
          <cell r="BK21">
            <v>5682</v>
          </cell>
          <cell r="BL21">
            <v>2098</v>
          </cell>
        </row>
        <row r="22">
          <cell r="A22">
            <v>201</v>
          </cell>
          <cell r="B22" t="str">
            <v>Allerød</v>
          </cell>
          <cell r="C22" t="str">
            <v>Region Hovedstaden</v>
          </cell>
          <cell r="D22">
            <v>1715</v>
          </cell>
          <cell r="E22">
            <v>3028</v>
          </cell>
          <cell r="F22">
            <v>82</v>
          </cell>
          <cell r="G22">
            <v>200</v>
          </cell>
          <cell r="H22">
            <v>134</v>
          </cell>
          <cell r="I22">
            <v>155</v>
          </cell>
          <cell r="J22">
            <v>233</v>
          </cell>
          <cell r="K22">
            <v>217</v>
          </cell>
          <cell r="L22">
            <v>197</v>
          </cell>
          <cell r="M22">
            <v>89</v>
          </cell>
          <cell r="N22">
            <v>91</v>
          </cell>
          <cell r="O22">
            <v>220</v>
          </cell>
          <cell r="P22">
            <v>134</v>
          </cell>
          <cell r="Q22">
            <v>119</v>
          </cell>
          <cell r="R22">
            <v>299</v>
          </cell>
          <cell r="S22">
            <v>307</v>
          </cell>
          <cell r="T22">
            <v>358</v>
          </cell>
          <cell r="U22">
            <v>193</v>
          </cell>
          <cell r="V22">
            <v>60</v>
          </cell>
          <cell r="W22">
            <v>383</v>
          </cell>
          <cell r="X22">
            <v>142</v>
          </cell>
          <cell r="Y22">
            <v>348</v>
          </cell>
          <cell r="Z22">
            <v>23</v>
          </cell>
          <cell r="AA22">
            <v>612</v>
          </cell>
          <cell r="AB22">
            <v>193</v>
          </cell>
          <cell r="AC22">
            <v>275</v>
          </cell>
          <cell r="AD22">
            <v>185</v>
          </cell>
          <cell r="AE22">
            <v>79</v>
          </cell>
          <cell r="AF22">
            <v>960</v>
          </cell>
          <cell r="AG22">
            <v>439</v>
          </cell>
          <cell r="AH22">
            <v>161</v>
          </cell>
          <cell r="AI22">
            <v>90</v>
          </cell>
          <cell r="AJ22">
            <v>65</v>
          </cell>
          <cell r="AK22">
            <v>35</v>
          </cell>
          <cell r="AL22">
            <v>43</v>
          </cell>
          <cell r="AM22">
            <v>90</v>
          </cell>
          <cell r="AN22">
            <v>56</v>
          </cell>
          <cell r="AO22">
            <v>61</v>
          </cell>
          <cell r="AP22">
            <v>48</v>
          </cell>
          <cell r="AQ22">
            <v>40</v>
          </cell>
          <cell r="AR22">
            <v>53</v>
          </cell>
          <cell r="AS22">
            <v>28</v>
          </cell>
          <cell r="AT22">
            <v>37</v>
          </cell>
          <cell r="AU22">
            <v>101</v>
          </cell>
          <cell r="AV22">
            <v>58</v>
          </cell>
          <cell r="AW22">
            <v>65</v>
          </cell>
          <cell r="AX22">
            <v>49</v>
          </cell>
          <cell r="AY22">
            <v>12</v>
          </cell>
          <cell r="AZ22">
            <v>9</v>
          </cell>
          <cell r="BA22">
            <v>614040698.67999995</v>
          </cell>
          <cell r="BB22">
            <v>2531</v>
          </cell>
          <cell r="BC22">
            <v>56.27</v>
          </cell>
          <cell r="BD22">
            <v>54.03</v>
          </cell>
          <cell r="BE22">
            <v>49.94</v>
          </cell>
          <cell r="BF22">
            <v>74.94</v>
          </cell>
          <cell r="BG22">
            <v>92.39</v>
          </cell>
          <cell r="BH22">
            <v>25.54</v>
          </cell>
          <cell r="BI22">
            <v>194.59</v>
          </cell>
          <cell r="BJ22">
            <v>437.4</v>
          </cell>
          <cell r="BK22">
            <v>1598</v>
          </cell>
          <cell r="BL22">
            <v>525</v>
          </cell>
        </row>
        <row r="23">
          <cell r="A23">
            <v>210</v>
          </cell>
          <cell r="B23" t="str">
            <v>Fredensborg</v>
          </cell>
          <cell r="C23" t="str">
            <v>Region Hovedstaden</v>
          </cell>
          <cell r="D23">
            <v>5032</v>
          </cell>
          <cell r="E23">
            <v>9814</v>
          </cell>
          <cell r="F23">
            <v>458</v>
          </cell>
          <cell r="G23">
            <v>717</v>
          </cell>
          <cell r="H23">
            <v>392</v>
          </cell>
          <cell r="I23">
            <v>494</v>
          </cell>
          <cell r="J23">
            <v>842</v>
          </cell>
          <cell r="K23">
            <v>857</v>
          </cell>
          <cell r="L23">
            <v>624</v>
          </cell>
          <cell r="M23">
            <v>141</v>
          </cell>
          <cell r="N23">
            <v>385</v>
          </cell>
          <cell r="O23">
            <v>707</v>
          </cell>
          <cell r="P23">
            <v>349</v>
          </cell>
          <cell r="Q23">
            <v>572</v>
          </cell>
          <cell r="R23">
            <v>990</v>
          </cell>
          <cell r="S23">
            <v>1071</v>
          </cell>
          <cell r="T23">
            <v>850</v>
          </cell>
          <cell r="U23">
            <v>365</v>
          </cell>
          <cell r="V23">
            <v>510</v>
          </cell>
          <cell r="W23">
            <v>1519</v>
          </cell>
          <cell r="X23">
            <v>932</v>
          </cell>
          <cell r="Y23">
            <v>1009</v>
          </cell>
          <cell r="Z23">
            <v>88</v>
          </cell>
          <cell r="AA23">
            <v>1457</v>
          </cell>
          <cell r="AB23">
            <v>593</v>
          </cell>
          <cell r="AC23">
            <v>809</v>
          </cell>
          <cell r="AD23">
            <v>785</v>
          </cell>
          <cell r="AE23">
            <v>291</v>
          </cell>
          <cell r="AF23">
            <v>2466</v>
          </cell>
          <cell r="AG23">
            <v>1307</v>
          </cell>
          <cell r="AH23">
            <v>605</v>
          </cell>
          <cell r="AI23">
            <v>433</v>
          </cell>
          <cell r="AJ23">
            <v>221</v>
          </cell>
          <cell r="AK23">
            <v>160</v>
          </cell>
          <cell r="AL23">
            <v>180</v>
          </cell>
          <cell r="AM23">
            <v>230</v>
          </cell>
          <cell r="AN23">
            <v>270</v>
          </cell>
          <cell r="AO23">
            <v>251</v>
          </cell>
          <cell r="AP23">
            <v>149</v>
          </cell>
          <cell r="AQ23">
            <v>116</v>
          </cell>
          <cell r="AR23">
            <v>71</v>
          </cell>
          <cell r="AS23">
            <v>127</v>
          </cell>
          <cell r="AT23">
            <v>182</v>
          </cell>
          <cell r="AU23">
            <v>291</v>
          </cell>
          <cell r="AV23">
            <v>259</v>
          </cell>
          <cell r="AW23">
            <v>246</v>
          </cell>
          <cell r="AX23">
            <v>159</v>
          </cell>
          <cell r="AY23">
            <v>82</v>
          </cell>
          <cell r="AZ23">
            <v>39</v>
          </cell>
          <cell r="BA23">
            <v>1848944831.1099999</v>
          </cell>
          <cell r="BB23">
            <v>7833</v>
          </cell>
          <cell r="BC23">
            <v>210.54</v>
          </cell>
          <cell r="BD23">
            <v>202.88</v>
          </cell>
          <cell r="BE23">
            <v>224.69</v>
          </cell>
          <cell r="BF23">
            <v>237.21</v>
          </cell>
          <cell r="BG23">
            <v>320.72000000000003</v>
          </cell>
          <cell r="BH23">
            <v>55.1</v>
          </cell>
          <cell r="BI23">
            <v>817.38</v>
          </cell>
          <cell r="BJ23">
            <v>1655.09</v>
          </cell>
          <cell r="BK23">
            <v>5567</v>
          </cell>
          <cell r="BL23">
            <v>2451</v>
          </cell>
        </row>
        <row r="24">
          <cell r="A24">
            <v>217</v>
          </cell>
          <cell r="B24" t="str">
            <v>Helsingør</v>
          </cell>
          <cell r="C24" t="str">
            <v>Region Hovedstaden</v>
          </cell>
          <cell r="D24">
            <v>8108</v>
          </cell>
          <cell r="E24">
            <v>14799</v>
          </cell>
          <cell r="F24">
            <v>514</v>
          </cell>
          <cell r="G24">
            <v>953</v>
          </cell>
          <cell r="H24">
            <v>778</v>
          </cell>
          <cell r="I24">
            <v>808</v>
          </cell>
          <cell r="J24">
            <v>1217</v>
          </cell>
          <cell r="K24">
            <v>1333</v>
          </cell>
          <cell r="L24">
            <v>939</v>
          </cell>
          <cell r="M24">
            <v>262</v>
          </cell>
          <cell r="N24">
            <v>526</v>
          </cell>
          <cell r="O24">
            <v>899</v>
          </cell>
          <cell r="P24">
            <v>666</v>
          </cell>
          <cell r="Q24">
            <v>806</v>
          </cell>
          <cell r="R24">
            <v>1459</v>
          </cell>
          <cell r="S24">
            <v>1562</v>
          </cell>
          <cell r="T24">
            <v>1473</v>
          </cell>
          <cell r="U24">
            <v>604</v>
          </cell>
          <cell r="V24">
            <v>537</v>
          </cell>
          <cell r="W24">
            <v>2054</v>
          </cell>
          <cell r="X24">
            <v>1248</v>
          </cell>
          <cell r="Y24">
            <v>1791</v>
          </cell>
          <cell r="Z24">
            <v>114</v>
          </cell>
          <cell r="AA24">
            <v>2600</v>
          </cell>
          <cell r="AB24">
            <v>799</v>
          </cell>
          <cell r="AC24">
            <v>1285</v>
          </cell>
          <cell r="AD24">
            <v>977</v>
          </cell>
          <cell r="AE24">
            <v>542</v>
          </cell>
          <cell r="AF24">
            <v>4391</v>
          </cell>
          <cell r="AG24">
            <v>2069</v>
          </cell>
          <cell r="AH24">
            <v>795</v>
          </cell>
          <cell r="AI24">
            <v>528</v>
          </cell>
          <cell r="AJ24">
            <v>325</v>
          </cell>
          <cell r="AK24">
            <v>181</v>
          </cell>
          <cell r="AL24">
            <v>218</v>
          </cell>
          <cell r="AM24">
            <v>573</v>
          </cell>
          <cell r="AN24">
            <v>412</v>
          </cell>
          <cell r="AO24">
            <v>363</v>
          </cell>
          <cell r="AP24">
            <v>268</v>
          </cell>
          <cell r="AQ24">
            <v>168</v>
          </cell>
          <cell r="AR24">
            <v>115</v>
          </cell>
          <cell r="AS24">
            <v>163</v>
          </cell>
          <cell r="AT24">
            <v>232</v>
          </cell>
          <cell r="AU24">
            <v>585</v>
          </cell>
          <cell r="AV24">
            <v>416</v>
          </cell>
          <cell r="AW24">
            <v>393</v>
          </cell>
          <cell r="AX24">
            <v>230</v>
          </cell>
          <cell r="AY24">
            <v>103</v>
          </cell>
          <cell r="AZ24">
            <v>67</v>
          </cell>
          <cell r="BA24">
            <v>2800233917.1799998</v>
          </cell>
          <cell r="BB24">
            <v>12343</v>
          </cell>
          <cell r="BC24">
            <v>406.07</v>
          </cell>
          <cell r="BD24">
            <v>353.53</v>
          </cell>
          <cell r="BE24">
            <v>383.69</v>
          </cell>
          <cell r="BF24">
            <v>395.5</v>
          </cell>
          <cell r="BG24">
            <v>573.41999999999996</v>
          </cell>
          <cell r="BH24">
            <v>106.32</v>
          </cell>
          <cell r="BI24">
            <v>1245.67</v>
          </cell>
          <cell r="BJ24">
            <v>2704.6</v>
          </cell>
          <cell r="BK24">
            <v>8629</v>
          </cell>
          <cell r="BL24">
            <v>3302</v>
          </cell>
        </row>
        <row r="25">
          <cell r="A25">
            <v>219</v>
          </cell>
          <cell r="B25" t="str">
            <v>Hillerød</v>
          </cell>
          <cell r="C25" t="str">
            <v>Region Hovedstaden</v>
          </cell>
          <cell r="D25">
            <v>3874</v>
          </cell>
          <cell r="E25">
            <v>6970</v>
          </cell>
          <cell r="F25">
            <v>242</v>
          </cell>
          <cell r="G25">
            <v>487</v>
          </cell>
          <cell r="H25">
            <v>400</v>
          </cell>
          <cell r="I25">
            <v>382</v>
          </cell>
          <cell r="J25">
            <v>551</v>
          </cell>
          <cell r="K25">
            <v>519</v>
          </cell>
          <cell r="L25">
            <v>354</v>
          </cell>
          <cell r="M25">
            <v>160</v>
          </cell>
          <cell r="N25">
            <v>294</v>
          </cell>
          <cell r="O25">
            <v>447</v>
          </cell>
          <cell r="P25">
            <v>385</v>
          </cell>
          <cell r="Q25">
            <v>446</v>
          </cell>
          <cell r="R25">
            <v>707</v>
          </cell>
          <cell r="S25">
            <v>638</v>
          </cell>
          <cell r="T25">
            <v>601</v>
          </cell>
          <cell r="U25">
            <v>357</v>
          </cell>
          <cell r="V25">
            <v>271</v>
          </cell>
          <cell r="W25">
            <v>1080</v>
          </cell>
          <cell r="X25">
            <v>585</v>
          </cell>
          <cell r="Y25">
            <v>858</v>
          </cell>
          <cell r="Z25">
            <v>63</v>
          </cell>
          <cell r="AA25">
            <v>1318</v>
          </cell>
          <cell r="AB25">
            <v>439</v>
          </cell>
          <cell r="AC25">
            <v>535</v>
          </cell>
          <cell r="AD25">
            <v>455</v>
          </cell>
          <cell r="AE25">
            <v>206</v>
          </cell>
          <cell r="AF25">
            <v>2176</v>
          </cell>
          <cell r="AG25">
            <v>906</v>
          </cell>
          <cell r="AH25">
            <v>391</v>
          </cell>
          <cell r="AI25">
            <v>257</v>
          </cell>
          <cell r="AJ25">
            <v>144</v>
          </cell>
          <cell r="AK25">
            <v>73</v>
          </cell>
          <cell r="AL25">
            <v>104</v>
          </cell>
          <cell r="AM25">
            <v>283</v>
          </cell>
          <cell r="AN25">
            <v>221</v>
          </cell>
          <cell r="AO25">
            <v>148</v>
          </cell>
          <cell r="AP25">
            <v>78</v>
          </cell>
          <cell r="AQ25">
            <v>52</v>
          </cell>
          <cell r="AR25">
            <v>58</v>
          </cell>
          <cell r="AS25">
            <v>81</v>
          </cell>
          <cell r="AT25">
            <v>120</v>
          </cell>
          <cell r="AU25">
            <v>309</v>
          </cell>
          <cell r="AV25">
            <v>197</v>
          </cell>
          <cell r="AW25">
            <v>149</v>
          </cell>
          <cell r="AX25">
            <v>91</v>
          </cell>
          <cell r="AY25">
            <v>31</v>
          </cell>
          <cell r="AZ25">
            <v>37</v>
          </cell>
          <cell r="BA25">
            <v>1305277069.6800001</v>
          </cell>
          <cell r="BB25">
            <v>5721</v>
          </cell>
          <cell r="BC25">
            <v>172.42</v>
          </cell>
          <cell r="BD25">
            <v>156.25</v>
          </cell>
          <cell r="BE25">
            <v>169.7</v>
          </cell>
          <cell r="BF25">
            <v>206.32</v>
          </cell>
          <cell r="BG25">
            <v>216.47</v>
          </cell>
          <cell r="BH25">
            <v>41.76</v>
          </cell>
          <cell r="BI25">
            <v>591.88</v>
          </cell>
          <cell r="BJ25">
            <v>1226.1300000000001</v>
          </cell>
          <cell r="BK25">
            <v>4028</v>
          </cell>
          <cell r="BL25">
            <v>1665</v>
          </cell>
        </row>
        <row r="26">
          <cell r="A26">
            <v>223</v>
          </cell>
          <cell r="B26" t="str">
            <v>Hørsholm</v>
          </cell>
          <cell r="C26" t="str">
            <v>Region Hovedstaden</v>
          </cell>
          <cell r="D26">
            <v>2333</v>
          </cell>
          <cell r="E26">
            <v>3718</v>
          </cell>
          <cell r="F26">
            <v>84</v>
          </cell>
          <cell r="G26">
            <v>206</v>
          </cell>
          <cell r="H26">
            <v>153</v>
          </cell>
          <cell r="I26">
            <v>146</v>
          </cell>
          <cell r="J26">
            <v>226</v>
          </cell>
          <cell r="K26">
            <v>306</v>
          </cell>
          <cell r="L26">
            <v>274</v>
          </cell>
          <cell r="M26">
            <v>142</v>
          </cell>
          <cell r="N26">
            <v>90</v>
          </cell>
          <cell r="O26">
            <v>193</v>
          </cell>
          <cell r="P26">
            <v>135</v>
          </cell>
          <cell r="Q26">
            <v>147</v>
          </cell>
          <cell r="R26">
            <v>319</v>
          </cell>
          <cell r="S26">
            <v>436</v>
          </cell>
          <cell r="T26">
            <v>472</v>
          </cell>
          <cell r="U26">
            <v>389</v>
          </cell>
          <cell r="V26">
            <v>150</v>
          </cell>
          <cell r="W26">
            <v>357</v>
          </cell>
          <cell r="X26">
            <v>130</v>
          </cell>
          <cell r="Y26">
            <v>499</v>
          </cell>
          <cell r="Z26">
            <v>26</v>
          </cell>
          <cell r="AA26">
            <v>973</v>
          </cell>
          <cell r="AB26">
            <v>222</v>
          </cell>
          <cell r="AC26">
            <v>341</v>
          </cell>
          <cell r="AD26">
            <v>180</v>
          </cell>
          <cell r="AE26">
            <v>92</v>
          </cell>
          <cell r="AF26">
            <v>1472</v>
          </cell>
          <cell r="AG26">
            <v>530</v>
          </cell>
          <cell r="AH26">
            <v>190</v>
          </cell>
          <cell r="AI26">
            <v>103</v>
          </cell>
          <cell r="AJ26">
            <v>38</v>
          </cell>
          <cell r="AK26">
            <v>32</v>
          </cell>
          <cell r="AL26">
            <v>57</v>
          </cell>
          <cell r="AM26">
            <v>100</v>
          </cell>
          <cell r="AN26">
            <v>77</v>
          </cell>
          <cell r="AO26">
            <v>95</v>
          </cell>
          <cell r="AP26">
            <v>51</v>
          </cell>
          <cell r="AQ26">
            <v>65</v>
          </cell>
          <cell r="AR26">
            <v>80</v>
          </cell>
          <cell r="AS26">
            <v>25</v>
          </cell>
          <cell r="AT26">
            <v>44</v>
          </cell>
          <cell r="AU26">
            <v>102</v>
          </cell>
          <cell r="AV26">
            <v>83</v>
          </cell>
          <cell r="AW26">
            <v>71</v>
          </cell>
          <cell r="AX26">
            <v>32</v>
          </cell>
          <cell r="AY26">
            <v>29</v>
          </cell>
          <cell r="AZ26">
            <v>27</v>
          </cell>
          <cell r="BA26">
            <v>823599966.80999994</v>
          </cell>
          <cell r="BB26">
            <v>3274</v>
          </cell>
          <cell r="BC26">
            <v>76.94</v>
          </cell>
          <cell r="BD26">
            <v>43.44</v>
          </cell>
          <cell r="BE26">
            <v>49.41</v>
          </cell>
          <cell r="BF26">
            <v>124.25</v>
          </cell>
          <cell r="BG26">
            <v>82.1</v>
          </cell>
          <cell r="BH26">
            <v>23.37</v>
          </cell>
          <cell r="BI26">
            <v>218.69</v>
          </cell>
          <cell r="BJ26">
            <v>497.82</v>
          </cell>
          <cell r="BK26">
            <v>1868</v>
          </cell>
          <cell r="BL26">
            <v>487</v>
          </cell>
        </row>
        <row r="27">
          <cell r="A27">
            <v>230</v>
          </cell>
          <cell r="B27" t="str">
            <v>Rudersdal</v>
          </cell>
          <cell r="C27" t="str">
            <v>Region Hovedstaden</v>
          </cell>
          <cell r="D27">
            <v>4189</v>
          </cell>
          <cell r="E27">
            <v>7867</v>
          </cell>
          <cell r="F27">
            <v>235</v>
          </cell>
          <cell r="G27">
            <v>629</v>
          </cell>
          <cell r="H27">
            <v>332</v>
          </cell>
          <cell r="I27">
            <v>352</v>
          </cell>
          <cell r="J27">
            <v>654</v>
          </cell>
          <cell r="K27">
            <v>749</v>
          </cell>
          <cell r="L27">
            <v>476</v>
          </cell>
          <cell r="M27">
            <v>153</v>
          </cell>
          <cell r="N27">
            <v>271</v>
          </cell>
          <cell r="O27">
            <v>518</v>
          </cell>
          <cell r="P27">
            <v>278</v>
          </cell>
          <cell r="Q27">
            <v>362</v>
          </cell>
          <cell r="R27">
            <v>872</v>
          </cell>
          <cell r="S27">
            <v>869</v>
          </cell>
          <cell r="T27">
            <v>792</v>
          </cell>
          <cell r="U27">
            <v>325</v>
          </cell>
          <cell r="V27">
            <v>353</v>
          </cell>
          <cell r="W27">
            <v>988</v>
          </cell>
          <cell r="X27">
            <v>448</v>
          </cell>
          <cell r="Y27">
            <v>821</v>
          </cell>
          <cell r="Z27">
            <v>67</v>
          </cell>
          <cell r="AA27">
            <v>1279</v>
          </cell>
          <cell r="AB27">
            <v>485</v>
          </cell>
          <cell r="AC27">
            <v>739</v>
          </cell>
          <cell r="AD27">
            <v>564</v>
          </cell>
          <cell r="AE27">
            <v>234</v>
          </cell>
          <cell r="AF27">
            <v>2100</v>
          </cell>
          <cell r="AG27">
            <v>1168</v>
          </cell>
          <cell r="AH27">
            <v>461</v>
          </cell>
          <cell r="AI27">
            <v>316</v>
          </cell>
          <cell r="AJ27">
            <v>144</v>
          </cell>
          <cell r="AK27">
            <v>104</v>
          </cell>
          <cell r="AL27">
            <v>203</v>
          </cell>
          <cell r="AM27">
            <v>224</v>
          </cell>
          <cell r="AN27">
            <v>179</v>
          </cell>
          <cell r="AO27">
            <v>231</v>
          </cell>
          <cell r="AP27">
            <v>155</v>
          </cell>
          <cell r="AQ27">
            <v>57</v>
          </cell>
          <cell r="AR27">
            <v>24</v>
          </cell>
          <cell r="AS27">
            <v>88</v>
          </cell>
          <cell r="AT27">
            <v>157</v>
          </cell>
          <cell r="AU27">
            <v>238</v>
          </cell>
          <cell r="AV27">
            <v>186</v>
          </cell>
          <cell r="AW27">
            <v>214</v>
          </cell>
          <cell r="AX27">
            <v>152</v>
          </cell>
          <cell r="AY27">
            <v>39</v>
          </cell>
          <cell r="AZ27">
            <v>31</v>
          </cell>
          <cell r="BA27">
            <v>1647364176.8800001</v>
          </cell>
          <cell r="BB27">
            <v>6514</v>
          </cell>
          <cell r="BC27">
            <v>161.38999999999999</v>
          </cell>
          <cell r="BD27">
            <v>141.13</v>
          </cell>
          <cell r="BE27">
            <v>156.91</v>
          </cell>
          <cell r="BF27">
            <v>198.51</v>
          </cell>
          <cell r="BG27">
            <v>175.87</v>
          </cell>
          <cell r="BH27">
            <v>73.849999999999994</v>
          </cell>
          <cell r="BI27">
            <v>461.1</v>
          </cell>
          <cell r="BJ27">
            <v>1066.24</v>
          </cell>
          <cell r="BK27">
            <v>4468</v>
          </cell>
          <cell r="BL27">
            <v>1436</v>
          </cell>
        </row>
        <row r="28">
          <cell r="A28">
            <v>240</v>
          </cell>
          <cell r="B28" t="str">
            <v>Egedal</v>
          </cell>
          <cell r="C28" t="str">
            <v>Region Hovedstaden</v>
          </cell>
          <cell r="D28">
            <v>2140</v>
          </cell>
          <cell r="E28">
            <v>3906</v>
          </cell>
          <cell r="F28">
            <v>163</v>
          </cell>
          <cell r="G28">
            <v>268</v>
          </cell>
          <cell r="H28">
            <v>213</v>
          </cell>
          <cell r="I28">
            <v>218</v>
          </cell>
          <cell r="J28">
            <v>309</v>
          </cell>
          <cell r="K28">
            <v>256</v>
          </cell>
          <cell r="L28">
            <v>240</v>
          </cell>
          <cell r="M28">
            <v>66</v>
          </cell>
          <cell r="N28">
            <v>132</v>
          </cell>
          <cell r="O28">
            <v>273</v>
          </cell>
          <cell r="P28">
            <v>155</v>
          </cell>
          <cell r="Q28">
            <v>223</v>
          </cell>
          <cell r="R28">
            <v>449</v>
          </cell>
          <cell r="S28">
            <v>398</v>
          </cell>
          <cell r="T28">
            <v>383</v>
          </cell>
          <cell r="U28">
            <v>160</v>
          </cell>
          <cell r="V28">
            <v>82</v>
          </cell>
          <cell r="W28">
            <v>543</v>
          </cell>
          <cell r="X28">
            <v>153</v>
          </cell>
          <cell r="Y28">
            <v>447</v>
          </cell>
          <cell r="Z28">
            <v>24</v>
          </cell>
          <cell r="AA28">
            <v>678</v>
          </cell>
          <cell r="AB28">
            <v>300</v>
          </cell>
          <cell r="AC28">
            <v>316</v>
          </cell>
          <cell r="AD28">
            <v>239</v>
          </cell>
          <cell r="AE28">
            <v>136</v>
          </cell>
          <cell r="AF28">
            <v>1125</v>
          </cell>
          <cell r="AG28">
            <v>564</v>
          </cell>
          <cell r="AH28">
            <v>241</v>
          </cell>
          <cell r="AI28">
            <v>145</v>
          </cell>
          <cell r="AJ28">
            <v>65</v>
          </cell>
          <cell r="AK28">
            <v>37</v>
          </cell>
          <cell r="AL28">
            <v>56</v>
          </cell>
          <cell r="AM28">
            <v>116</v>
          </cell>
          <cell r="AN28">
            <v>77</v>
          </cell>
          <cell r="AO28">
            <v>73</v>
          </cell>
          <cell r="AP28">
            <v>39</v>
          </cell>
          <cell r="AQ28">
            <v>53</v>
          </cell>
          <cell r="AR28">
            <v>13</v>
          </cell>
          <cell r="AS28">
            <v>38</v>
          </cell>
          <cell r="AT28">
            <v>59</v>
          </cell>
          <cell r="AU28">
            <v>131</v>
          </cell>
          <cell r="AV28">
            <v>80</v>
          </cell>
          <cell r="AW28">
            <v>87</v>
          </cell>
          <cell r="AX28">
            <v>28</v>
          </cell>
          <cell r="AY28">
            <v>18</v>
          </cell>
          <cell r="AZ28">
            <v>9</v>
          </cell>
          <cell r="BA28">
            <v>761294346.05999994</v>
          </cell>
          <cell r="BB28">
            <v>3156</v>
          </cell>
          <cell r="BC28">
            <v>71.010000000000005</v>
          </cell>
          <cell r="BD28">
            <v>65.790000000000006</v>
          </cell>
          <cell r="BE28">
            <v>89.84</v>
          </cell>
          <cell r="BF28">
            <v>74.319999999999993</v>
          </cell>
          <cell r="BG28">
            <v>136.11000000000001</v>
          </cell>
          <cell r="BH28">
            <v>26.88</v>
          </cell>
          <cell r="BI28">
            <v>325.58999999999997</v>
          </cell>
          <cell r="BJ28">
            <v>652.73</v>
          </cell>
          <cell r="BK28">
            <v>2221</v>
          </cell>
          <cell r="BL28">
            <v>696</v>
          </cell>
        </row>
        <row r="29">
          <cell r="A29">
            <v>250</v>
          </cell>
          <cell r="B29" t="str">
            <v>Frederikssund</v>
          </cell>
          <cell r="C29" t="str">
            <v>Region Hovedstaden</v>
          </cell>
          <cell r="D29">
            <v>3239</v>
          </cell>
          <cell r="E29">
            <v>5978</v>
          </cell>
          <cell r="F29">
            <v>189</v>
          </cell>
          <cell r="G29">
            <v>471</v>
          </cell>
          <cell r="H29">
            <v>278</v>
          </cell>
          <cell r="I29">
            <v>333</v>
          </cell>
          <cell r="J29">
            <v>463</v>
          </cell>
          <cell r="K29">
            <v>486</v>
          </cell>
          <cell r="L29">
            <v>339</v>
          </cell>
          <cell r="M29">
            <v>107</v>
          </cell>
          <cell r="N29">
            <v>210</v>
          </cell>
          <cell r="O29">
            <v>406</v>
          </cell>
          <cell r="P29">
            <v>241</v>
          </cell>
          <cell r="Q29">
            <v>343</v>
          </cell>
          <cell r="R29">
            <v>608</v>
          </cell>
          <cell r="S29">
            <v>639</v>
          </cell>
          <cell r="T29">
            <v>607</v>
          </cell>
          <cell r="U29">
            <v>258</v>
          </cell>
          <cell r="V29">
            <v>113</v>
          </cell>
          <cell r="W29">
            <v>779</v>
          </cell>
          <cell r="X29">
            <v>357</v>
          </cell>
          <cell r="Y29">
            <v>649</v>
          </cell>
          <cell r="Z29">
            <v>48</v>
          </cell>
          <cell r="AA29">
            <v>1090</v>
          </cell>
          <cell r="AB29">
            <v>401</v>
          </cell>
          <cell r="AC29">
            <v>485</v>
          </cell>
          <cell r="AD29">
            <v>367</v>
          </cell>
          <cell r="AE29">
            <v>199</v>
          </cell>
          <cell r="AF29">
            <v>1739</v>
          </cell>
          <cell r="AG29">
            <v>799</v>
          </cell>
          <cell r="AH29">
            <v>356</v>
          </cell>
          <cell r="AI29">
            <v>219</v>
          </cell>
          <cell r="AJ29">
            <v>126</v>
          </cell>
          <cell r="AK29">
            <v>98</v>
          </cell>
          <cell r="AL29">
            <v>161</v>
          </cell>
          <cell r="AM29">
            <v>214</v>
          </cell>
          <cell r="AN29">
            <v>187</v>
          </cell>
          <cell r="AO29">
            <v>185</v>
          </cell>
          <cell r="AP29">
            <v>123</v>
          </cell>
          <cell r="AQ29">
            <v>88</v>
          </cell>
          <cell r="AR29">
            <v>22</v>
          </cell>
          <cell r="AS29">
            <v>85</v>
          </cell>
          <cell r="AT29">
            <v>132</v>
          </cell>
          <cell r="AU29">
            <v>217</v>
          </cell>
          <cell r="AV29">
            <v>164</v>
          </cell>
          <cell r="AW29">
            <v>165</v>
          </cell>
          <cell r="AX29">
            <v>122</v>
          </cell>
          <cell r="AY29">
            <v>44</v>
          </cell>
          <cell r="AZ29">
            <v>25</v>
          </cell>
          <cell r="BA29">
            <v>1092208017.3599999</v>
          </cell>
          <cell r="BB29">
            <v>4858</v>
          </cell>
          <cell r="BC29">
            <v>193.61</v>
          </cell>
          <cell r="BD29">
            <v>166.83</v>
          </cell>
          <cell r="BE29">
            <v>187.26</v>
          </cell>
          <cell r="BF29">
            <v>188.14</v>
          </cell>
          <cell r="BG29">
            <v>234.65</v>
          </cell>
          <cell r="BH29">
            <v>45.01</v>
          </cell>
          <cell r="BI29">
            <v>411.68</v>
          </cell>
          <cell r="BJ29">
            <v>1066.74</v>
          </cell>
          <cell r="BK29">
            <v>3391</v>
          </cell>
          <cell r="BL29">
            <v>1136</v>
          </cell>
        </row>
        <row r="30">
          <cell r="A30">
            <v>253</v>
          </cell>
          <cell r="B30" t="str">
            <v>Greve</v>
          </cell>
          <cell r="C30" t="str">
            <v>Region Sjælland</v>
          </cell>
          <cell r="D30">
            <v>6004</v>
          </cell>
          <cell r="E30">
            <v>11735</v>
          </cell>
          <cell r="F30">
            <v>441</v>
          </cell>
          <cell r="G30">
            <v>860</v>
          </cell>
          <cell r="H30">
            <v>575</v>
          </cell>
          <cell r="I30">
            <v>677</v>
          </cell>
          <cell r="J30">
            <v>1020</v>
          </cell>
          <cell r="K30">
            <v>888</v>
          </cell>
          <cell r="L30">
            <v>716</v>
          </cell>
          <cell r="M30">
            <v>146</v>
          </cell>
          <cell r="N30">
            <v>422</v>
          </cell>
          <cell r="O30">
            <v>827</v>
          </cell>
          <cell r="P30">
            <v>580</v>
          </cell>
          <cell r="Q30">
            <v>666</v>
          </cell>
          <cell r="R30">
            <v>1256</v>
          </cell>
          <cell r="S30">
            <v>1180</v>
          </cell>
          <cell r="T30">
            <v>1167</v>
          </cell>
          <cell r="U30">
            <v>314</v>
          </cell>
          <cell r="V30">
            <v>702</v>
          </cell>
          <cell r="W30">
            <v>1619</v>
          </cell>
          <cell r="X30">
            <v>899</v>
          </cell>
          <cell r="Y30">
            <v>1106</v>
          </cell>
          <cell r="Z30">
            <v>104</v>
          </cell>
          <cell r="AA30">
            <v>1712</v>
          </cell>
          <cell r="AB30">
            <v>764</v>
          </cell>
          <cell r="AC30">
            <v>1016</v>
          </cell>
          <cell r="AD30">
            <v>869</v>
          </cell>
          <cell r="AE30">
            <v>433</v>
          </cell>
          <cell r="AF30">
            <v>2818</v>
          </cell>
          <cell r="AG30">
            <v>1688</v>
          </cell>
          <cell r="AH30">
            <v>800</v>
          </cell>
          <cell r="AI30">
            <v>446</v>
          </cell>
          <cell r="AJ30">
            <v>252</v>
          </cell>
          <cell r="AK30">
            <v>144</v>
          </cell>
          <cell r="AL30">
            <v>170</v>
          </cell>
          <cell r="AM30">
            <v>383</v>
          </cell>
          <cell r="AN30">
            <v>309</v>
          </cell>
          <cell r="AO30">
            <v>251</v>
          </cell>
          <cell r="AP30">
            <v>125</v>
          </cell>
          <cell r="AQ30">
            <v>125</v>
          </cell>
          <cell r="AR30">
            <v>29</v>
          </cell>
          <cell r="AS30">
            <v>120</v>
          </cell>
          <cell r="AT30">
            <v>167</v>
          </cell>
          <cell r="AU30">
            <v>430</v>
          </cell>
          <cell r="AV30">
            <v>261</v>
          </cell>
          <cell r="AW30">
            <v>268</v>
          </cell>
          <cell r="AX30">
            <v>130</v>
          </cell>
          <cell r="AY30">
            <v>62</v>
          </cell>
          <cell r="AZ30">
            <v>27</v>
          </cell>
          <cell r="BA30">
            <v>2233025479.9699998</v>
          </cell>
          <cell r="BB30">
            <v>9554</v>
          </cell>
          <cell r="BC30">
            <v>228.19</v>
          </cell>
          <cell r="BD30">
            <v>225.64</v>
          </cell>
          <cell r="BE30">
            <v>360</v>
          </cell>
          <cell r="BF30">
            <v>296.75</v>
          </cell>
          <cell r="BG30">
            <v>225.62</v>
          </cell>
          <cell r="BH30">
            <v>97.31</v>
          </cell>
          <cell r="BI30">
            <v>838.5</v>
          </cell>
          <cell r="BJ30">
            <v>1818.18</v>
          </cell>
          <cell r="BK30">
            <v>6842</v>
          </cell>
          <cell r="BL30">
            <v>2518</v>
          </cell>
        </row>
        <row r="31">
          <cell r="A31">
            <v>259</v>
          </cell>
          <cell r="B31" t="str">
            <v>Køge</v>
          </cell>
          <cell r="C31" t="str">
            <v>Region Sjælland</v>
          </cell>
          <cell r="D31">
            <v>7550</v>
          </cell>
          <cell r="E31">
            <v>14411</v>
          </cell>
          <cell r="F31">
            <v>573</v>
          </cell>
          <cell r="G31">
            <v>1018</v>
          </cell>
          <cell r="H31">
            <v>790</v>
          </cell>
          <cell r="I31">
            <v>896</v>
          </cell>
          <cell r="J31">
            <v>1239</v>
          </cell>
          <cell r="K31">
            <v>1112</v>
          </cell>
          <cell r="L31">
            <v>815</v>
          </cell>
          <cell r="M31">
            <v>186</v>
          </cell>
          <cell r="N31">
            <v>548</v>
          </cell>
          <cell r="O31">
            <v>993</v>
          </cell>
          <cell r="P31">
            <v>793</v>
          </cell>
          <cell r="Q31">
            <v>940</v>
          </cell>
          <cell r="R31">
            <v>1561</v>
          </cell>
          <cell r="S31">
            <v>1289</v>
          </cell>
          <cell r="T31">
            <v>1258</v>
          </cell>
          <cell r="U31">
            <v>400</v>
          </cell>
          <cell r="V31">
            <v>586</v>
          </cell>
          <cell r="W31">
            <v>1871</v>
          </cell>
          <cell r="X31">
            <v>1074</v>
          </cell>
          <cell r="Y31">
            <v>1582</v>
          </cell>
          <cell r="Z31">
            <v>135</v>
          </cell>
          <cell r="AA31">
            <v>2124</v>
          </cell>
          <cell r="AB31">
            <v>972</v>
          </cell>
          <cell r="AC31">
            <v>1221</v>
          </cell>
          <cell r="AD31">
            <v>951</v>
          </cell>
          <cell r="AE31">
            <v>565</v>
          </cell>
          <cell r="AF31">
            <v>3706</v>
          </cell>
          <cell r="AG31">
            <v>2119</v>
          </cell>
          <cell r="AH31">
            <v>886</v>
          </cell>
          <cell r="AI31">
            <v>556</v>
          </cell>
          <cell r="AJ31">
            <v>283</v>
          </cell>
          <cell r="AK31">
            <v>213</v>
          </cell>
          <cell r="AL31">
            <v>305</v>
          </cell>
          <cell r="AM31">
            <v>643</v>
          </cell>
          <cell r="AN31">
            <v>477</v>
          </cell>
          <cell r="AO31">
            <v>458</v>
          </cell>
          <cell r="AP31">
            <v>223</v>
          </cell>
          <cell r="AQ31">
            <v>161</v>
          </cell>
          <cell r="AR31">
            <v>42</v>
          </cell>
          <cell r="AS31">
            <v>222</v>
          </cell>
          <cell r="AT31">
            <v>292</v>
          </cell>
          <cell r="AU31">
            <v>670</v>
          </cell>
          <cell r="AV31">
            <v>507</v>
          </cell>
          <cell r="AW31">
            <v>446</v>
          </cell>
          <cell r="AX31">
            <v>238</v>
          </cell>
          <cell r="AY31">
            <v>99</v>
          </cell>
          <cell r="AZ31">
            <v>61</v>
          </cell>
          <cell r="BA31">
            <v>2586389994.5799999</v>
          </cell>
          <cell r="BB31">
            <v>11711</v>
          </cell>
          <cell r="BC31">
            <v>408.08</v>
          </cell>
          <cell r="BD31">
            <v>382.08</v>
          </cell>
          <cell r="BE31">
            <v>492.19</v>
          </cell>
          <cell r="BF31">
            <v>495.97</v>
          </cell>
          <cell r="BG31">
            <v>525.75</v>
          </cell>
          <cell r="BH31">
            <v>89.31</v>
          </cell>
          <cell r="BI31">
            <v>907.13</v>
          </cell>
          <cell r="BJ31">
            <v>2510.36</v>
          </cell>
          <cell r="BK31">
            <v>8620</v>
          </cell>
          <cell r="BL31">
            <v>2945</v>
          </cell>
        </row>
        <row r="32">
          <cell r="A32">
            <v>260</v>
          </cell>
          <cell r="B32" t="str">
            <v>Halsnæs</v>
          </cell>
          <cell r="C32" t="str">
            <v>Region Hovedstaden</v>
          </cell>
          <cell r="D32">
            <v>2299</v>
          </cell>
          <cell r="E32">
            <v>3885</v>
          </cell>
          <cell r="F32">
            <v>139</v>
          </cell>
          <cell r="G32">
            <v>259</v>
          </cell>
          <cell r="H32">
            <v>153</v>
          </cell>
          <cell r="I32">
            <v>222</v>
          </cell>
          <cell r="J32">
            <v>305</v>
          </cell>
          <cell r="K32">
            <v>325</v>
          </cell>
          <cell r="L32">
            <v>283</v>
          </cell>
          <cell r="M32">
            <v>89</v>
          </cell>
          <cell r="N32">
            <v>108</v>
          </cell>
          <cell r="O32">
            <v>232</v>
          </cell>
          <cell r="P32">
            <v>146</v>
          </cell>
          <cell r="Q32">
            <v>206</v>
          </cell>
          <cell r="R32">
            <v>366</v>
          </cell>
          <cell r="S32">
            <v>386</v>
          </cell>
          <cell r="T32">
            <v>446</v>
          </cell>
          <cell r="U32">
            <v>220</v>
          </cell>
          <cell r="V32">
            <v>145</v>
          </cell>
          <cell r="W32">
            <v>557</v>
          </cell>
          <cell r="X32">
            <v>174</v>
          </cell>
          <cell r="Y32">
            <v>554</v>
          </cell>
          <cell r="Z32">
            <v>31</v>
          </cell>
          <cell r="AA32">
            <v>815</v>
          </cell>
          <cell r="AB32">
            <v>218</v>
          </cell>
          <cell r="AC32">
            <v>322</v>
          </cell>
          <cell r="AD32">
            <v>218</v>
          </cell>
          <cell r="AE32">
            <v>141</v>
          </cell>
          <cell r="AF32">
            <v>1369</v>
          </cell>
          <cell r="AG32">
            <v>521</v>
          </cell>
          <cell r="AH32">
            <v>244</v>
          </cell>
          <cell r="AI32">
            <v>112</v>
          </cell>
          <cell r="AJ32">
            <v>53</v>
          </cell>
          <cell r="AK32">
            <v>56</v>
          </cell>
          <cell r="AL32">
            <v>66</v>
          </cell>
          <cell r="AM32">
            <v>155</v>
          </cell>
          <cell r="AN32">
            <v>124</v>
          </cell>
          <cell r="AO32">
            <v>126</v>
          </cell>
          <cell r="AP32">
            <v>87</v>
          </cell>
          <cell r="AQ32">
            <v>77</v>
          </cell>
          <cell r="AR32">
            <v>33</v>
          </cell>
          <cell r="AS32">
            <v>68</v>
          </cell>
          <cell r="AT32">
            <v>79</v>
          </cell>
          <cell r="AU32">
            <v>155</v>
          </cell>
          <cell r="AV32">
            <v>133</v>
          </cell>
          <cell r="AW32">
            <v>125</v>
          </cell>
          <cell r="AX32">
            <v>73</v>
          </cell>
          <cell r="AY32">
            <v>45</v>
          </cell>
          <cell r="AZ32">
            <v>29</v>
          </cell>
          <cell r="BA32">
            <v>704976110.45000005</v>
          </cell>
          <cell r="BB32">
            <v>3215</v>
          </cell>
          <cell r="BC32">
            <v>174.51</v>
          </cell>
          <cell r="BD32">
            <v>161.59</v>
          </cell>
          <cell r="BE32">
            <v>92.58</v>
          </cell>
          <cell r="BF32">
            <v>149.30000000000001</v>
          </cell>
          <cell r="BG32">
            <v>175.64</v>
          </cell>
          <cell r="BH32">
            <v>28.58</v>
          </cell>
          <cell r="BI32">
            <v>403.69</v>
          </cell>
          <cell r="BJ32">
            <v>849.79</v>
          </cell>
          <cell r="BK32">
            <v>2109</v>
          </cell>
          <cell r="BL32">
            <v>731</v>
          </cell>
        </row>
        <row r="33">
          <cell r="A33">
            <v>265</v>
          </cell>
          <cell r="B33" t="str">
            <v>Roskilde</v>
          </cell>
          <cell r="C33" t="str">
            <v>Region Sjælland</v>
          </cell>
          <cell r="D33">
            <v>8524</v>
          </cell>
          <cell r="E33">
            <v>14703</v>
          </cell>
          <cell r="F33">
            <v>470</v>
          </cell>
          <cell r="G33">
            <v>944</v>
          </cell>
          <cell r="H33">
            <v>1085</v>
          </cell>
          <cell r="I33">
            <v>1078</v>
          </cell>
          <cell r="J33">
            <v>1190</v>
          </cell>
          <cell r="K33">
            <v>1174</v>
          </cell>
          <cell r="L33">
            <v>734</v>
          </cell>
          <cell r="M33">
            <v>208</v>
          </cell>
          <cell r="N33">
            <v>439</v>
          </cell>
          <cell r="O33">
            <v>828</v>
          </cell>
          <cell r="P33">
            <v>1017</v>
          </cell>
          <cell r="Q33">
            <v>935</v>
          </cell>
          <cell r="R33">
            <v>1476</v>
          </cell>
          <cell r="S33">
            <v>1426</v>
          </cell>
          <cell r="T33">
            <v>1239</v>
          </cell>
          <cell r="U33">
            <v>460</v>
          </cell>
          <cell r="V33">
            <v>517</v>
          </cell>
          <cell r="W33">
            <v>1988</v>
          </cell>
          <cell r="X33">
            <v>1072</v>
          </cell>
          <cell r="Y33">
            <v>2186</v>
          </cell>
          <cell r="Z33">
            <v>112</v>
          </cell>
          <cell r="AA33">
            <v>2796</v>
          </cell>
          <cell r="AB33">
            <v>905</v>
          </cell>
          <cell r="AC33">
            <v>1185</v>
          </cell>
          <cell r="AD33">
            <v>784</v>
          </cell>
          <cell r="AE33">
            <v>556</v>
          </cell>
          <cell r="AF33">
            <v>4982</v>
          </cell>
          <cell r="AG33">
            <v>2020</v>
          </cell>
          <cell r="AH33">
            <v>803</v>
          </cell>
          <cell r="AI33">
            <v>448</v>
          </cell>
          <cell r="AJ33">
            <v>271</v>
          </cell>
          <cell r="AK33">
            <v>197</v>
          </cell>
          <cell r="AL33">
            <v>251</v>
          </cell>
          <cell r="AM33">
            <v>939</v>
          </cell>
          <cell r="AN33">
            <v>520</v>
          </cell>
          <cell r="AO33">
            <v>379</v>
          </cell>
          <cell r="AP33">
            <v>218</v>
          </cell>
          <cell r="AQ33">
            <v>118</v>
          </cell>
          <cell r="AR33">
            <v>42</v>
          </cell>
          <cell r="AS33">
            <v>185</v>
          </cell>
          <cell r="AT33">
            <v>226</v>
          </cell>
          <cell r="AU33">
            <v>862</v>
          </cell>
          <cell r="AV33">
            <v>616</v>
          </cell>
          <cell r="AW33">
            <v>368</v>
          </cell>
          <cell r="AX33">
            <v>209</v>
          </cell>
          <cell r="AY33">
            <v>83</v>
          </cell>
          <cell r="AZ33">
            <v>43</v>
          </cell>
          <cell r="BA33">
            <v>2682496486.5700002</v>
          </cell>
          <cell r="BB33">
            <v>12435</v>
          </cell>
          <cell r="BC33">
            <v>404.76</v>
          </cell>
          <cell r="BD33">
            <v>372.42</v>
          </cell>
          <cell r="BE33">
            <v>413.93</v>
          </cell>
          <cell r="BF33">
            <v>541.53</v>
          </cell>
          <cell r="BG33">
            <v>510.8</v>
          </cell>
          <cell r="BH33">
            <v>122.79</v>
          </cell>
          <cell r="BI33">
            <v>1101.94</v>
          </cell>
          <cell r="BJ33">
            <v>2691</v>
          </cell>
          <cell r="BK33">
            <v>9381</v>
          </cell>
          <cell r="BL33">
            <v>3060</v>
          </cell>
        </row>
        <row r="34">
          <cell r="A34">
            <v>269</v>
          </cell>
          <cell r="B34" t="str">
            <v>Solrød</v>
          </cell>
          <cell r="C34" t="str">
            <v>Region Sjælland</v>
          </cell>
          <cell r="D34">
            <v>1387</v>
          </cell>
          <cell r="E34">
            <v>2605</v>
          </cell>
          <cell r="F34">
            <v>105</v>
          </cell>
          <cell r="G34">
            <v>217</v>
          </cell>
          <cell r="H34">
            <v>131</v>
          </cell>
          <cell r="I34">
            <v>154</v>
          </cell>
          <cell r="J34">
            <v>225</v>
          </cell>
          <cell r="K34">
            <v>169</v>
          </cell>
          <cell r="L34">
            <v>160</v>
          </cell>
          <cell r="M34">
            <v>44</v>
          </cell>
          <cell r="N34">
            <v>116</v>
          </cell>
          <cell r="O34">
            <v>172</v>
          </cell>
          <cell r="P34">
            <v>112</v>
          </cell>
          <cell r="Q34">
            <v>160</v>
          </cell>
          <cell r="R34">
            <v>291</v>
          </cell>
          <cell r="S34">
            <v>211</v>
          </cell>
          <cell r="T34">
            <v>257</v>
          </cell>
          <cell r="U34">
            <v>81</v>
          </cell>
          <cell r="V34">
            <v>79</v>
          </cell>
          <cell r="W34">
            <v>414</v>
          </cell>
          <cell r="X34">
            <v>131</v>
          </cell>
          <cell r="Y34">
            <v>294</v>
          </cell>
          <cell r="Z34">
            <v>30</v>
          </cell>
          <cell r="AA34">
            <v>414</v>
          </cell>
          <cell r="AB34">
            <v>183</v>
          </cell>
          <cell r="AC34">
            <v>213</v>
          </cell>
          <cell r="AD34">
            <v>172</v>
          </cell>
          <cell r="AE34">
            <v>81</v>
          </cell>
          <cell r="AF34">
            <v>708</v>
          </cell>
          <cell r="AG34">
            <v>358</v>
          </cell>
          <cell r="AH34">
            <v>184</v>
          </cell>
          <cell r="AI34">
            <v>82</v>
          </cell>
          <cell r="AJ34">
            <v>55</v>
          </cell>
          <cell r="AK34">
            <v>36</v>
          </cell>
          <cell r="AL34">
            <v>58</v>
          </cell>
          <cell r="AM34">
            <v>94</v>
          </cell>
          <cell r="AN34">
            <v>73</v>
          </cell>
          <cell r="AO34">
            <v>82</v>
          </cell>
          <cell r="AP34">
            <v>21</v>
          </cell>
          <cell r="AQ34">
            <v>15</v>
          </cell>
          <cell r="AR34">
            <v>11</v>
          </cell>
          <cell r="AS34">
            <v>34</v>
          </cell>
          <cell r="AT34">
            <v>43</v>
          </cell>
          <cell r="AU34">
            <v>110</v>
          </cell>
          <cell r="AV34">
            <v>65</v>
          </cell>
          <cell r="AW34">
            <v>77</v>
          </cell>
          <cell r="AX34">
            <v>23</v>
          </cell>
          <cell r="AY34">
            <v>9</v>
          </cell>
          <cell r="AZ34">
            <v>9</v>
          </cell>
          <cell r="BA34">
            <v>463307215.38</v>
          </cell>
          <cell r="BB34">
            <v>2067</v>
          </cell>
          <cell r="BC34">
            <v>74.87</v>
          </cell>
          <cell r="BD34">
            <v>46.72</v>
          </cell>
          <cell r="BE34">
            <v>56.31</v>
          </cell>
          <cell r="BF34">
            <v>91.13</v>
          </cell>
          <cell r="BG34">
            <v>130.01</v>
          </cell>
          <cell r="BH34">
            <v>21.52</v>
          </cell>
          <cell r="BI34">
            <v>169.76</v>
          </cell>
          <cell r="BJ34">
            <v>468.73</v>
          </cell>
          <cell r="BK34">
            <v>1453</v>
          </cell>
          <cell r="BL34">
            <v>545</v>
          </cell>
        </row>
        <row r="35">
          <cell r="A35">
            <v>270</v>
          </cell>
          <cell r="B35" t="str">
            <v>Gribskov</v>
          </cell>
          <cell r="C35" t="str">
            <v>Region Hovedstaden</v>
          </cell>
          <cell r="D35">
            <v>1327</v>
          </cell>
          <cell r="E35">
            <v>2087</v>
          </cell>
          <cell r="F35">
            <v>62</v>
          </cell>
          <cell r="G35">
            <v>139</v>
          </cell>
          <cell r="H35">
            <v>86</v>
          </cell>
          <cell r="I35">
            <v>72</v>
          </cell>
          <cell r="J35">
            <v>136</v>
          </cell>
          <cell r="K35">
            <v>144</v>
          </cell>
          <cell r="L35">
            <v>155</v>
          </cell>
          <cell r="M35">
            <v>77</v>
          </cell>
          <cell r="N35">
            <v>70</v>
          </cell>
          <cell r="O35">
            <v>134</v>
          </cell>
          <cell r="P35">
            <v>65</v>
          </cell>
          <cell r="Q35">
            <v>75</v>
          </cell>
          <cell r="R35">
            <v>195</v>
          </cell>
          <cell r="S35">
            <v>203</v>
          </cell>
          <cell r="T35">
            <v>243</v>
          </cell>
          <cell r="U35">
            <v>231</v>
          </cell>
          <cell r="V35">
            <v>55</v>
          </cell>
          <cell r="W35">
            <v>278</v>
          </cell>
          <cell r="X35">
            <v>55</v>
          </cell>
          <cell r="Y35">
            <v>332</v>
          </cell>
          <cell r="Z35">
            <v>17</v>
          </cell>
          <cell r="AA35">
            <v>574</v>
          </cell>
          <cell r="AB35">
            <v>132</v>
          </cell>
          <cell r="AC35">
            <v>134</v>
          </cell>
          <cell r="AD35">
            <v>105</v>
          </cell>
          <cell r="AE35">
            <v>33</v>
          </cell>
          <cell r="AF35">
            <v>906</v>
          </cell>
          <cell r="AG35">
            <v>233</v>
          </cell>
          <cell r="AH35">
            <v>91</v>
          </cell>
          <cell r="AI35">
            <v>59</v>
          </cell>
          <cell r="AJ35">
            <v>38</v>
          </cell>
          <cell r="AK35">
            <v>31</v>
          </cell>
          <cell r="AL35">
            <v>60</v>
          </cell>
          <cell r="AM35">
            <v>49</v>
          </cell>
          <cell r="AN35">
            <v>40</v>
          </cell>
          <cell r="AO35">
            <v>53</v>
          </cell>
          <cell r="AP35">
            <v>37</v>
          </cell>
          <cell r="AQ35">
            <v>45</v>
          </cell>
          <cell r="AR35">
            <v>61</v>
          </cell>
          <cell r="AS35">
            <v>19</v>
          </cell>
          <cell r="AT35">
            <v>52</v>
          </cell>
          <cell r="AU35">
            <v>70</v>
          </cell>
          <cell r="AV35">
            <v>35</v>
          </cell>
          <cell r="AW35">
            <v>55</v>
          </cell>
          <cell r="AX35">
            <v>20</v>
          </cell>
          <cell r="AY35">
            <v>10</v>
          </cell>
          <cell r="AZ35">
            <v>20</v>
          </cell>
          <cell r="BA35">
            <v>380721322.35000002</v>
          </cell>
          <cell r="BB35">
            <v>1745</v>
          </cell>
          <cell r="BC35">
            <v>74.62</v>
          </cell>
          <cell r="BD35">
            <v>42.73</v>
          </cell>
          <cell r="BE35">
            <v>29.64</v>
          </cell>
          <cell r="BF35">
            <v>63.68</v>
          </cell>
          <cell r="BG35">
            <v>102.31</v>
          </cell>
          <cell r="BH35">
            <v>19.329999999999998</v>
          </cell>
          <cell r="BI35">
            <v>270.19</v>
          </cell>
          <cell r="BJ35">
            <v>485.15</v>
          </cell>
          <cell r="BK35">
            <v>976</v>
          </cell>
          <cell r="BL35">
            <v>333</v>
          </cell>
        </row>
        <row r="36">
          <cell r="A36">
            <v>306</v>
          </cell>
          <cell r="B36" t="str">
            <v>Odsherred</v>
          </cell>
          <cell r="C36" t="str">
            <v>Region Sjælland</v>
          </cell>
          <cell r="D36">
            <v>1565</v>
          </cell>
          <cell r="E36">
            <v>2193</v>
          </cell>
          <cell r="F36">
            <v>41</v>
          </cell>
          <cell r="G36">
            <v>92</v>
          </cell>
          <cell r="H36">
            <v>68</v>
          </cell>
          <cell r="I36">
            <v>66</v>
          </cell>
          <cell r="J36">
            <v>120</v>
          </cell>
          <cell r="K36">
            <v>186</v>
          </cell>
          <cell r="L36">
            <v>203</v>
          </cell>
          <cell r="M36">
            <v>107</v>
          </cell>
          <cell r="N36">
            <v>63</v>
          </cell>
          <cell r="O36">
            <v>87</v>
          </cell>
          <cell r="P36">
            <v>54</v>
          </cell>
          <cell r="Q36">
            <v>90</v>
          </cell>
          <cell r="R36">
            <v>158</v>
          </cell>
          <cell r="S36">
            <v>262</v>
          </cell>
          <cell r="T36">
            <v>333</v>
          </cell>
          <cell r="U36">
            <v>263</v>
          </cell>
          <cell r="V36">
            <v>53</v>
          </cell>
          <cell r="W36">
            <v>159</v>
          </cell>
          <cell r="X36">
            <v>27</v>
          </cell>
          <cell r="Y36">
            <v>427</v>
          </cell>
          <cell r="Z36">
            <v>8</v>
          </cell>
          <cell r="AA36">
            <v>738</v>
          </cell>
          <cell r="AB36">
            <v>116</v>
          </cell>
          <cell r="AC36">
            <v>167</v>
          </cell>
          <cell r="AD36">
            <v>65</v>
          </cell>
          <cell r="AE36">
            <v>44</v>
          </cell>
          <cell r="AF36">
            <v>1165</v>
          </cell>
          <cell r="AG36">
            <v>263</v>
          </cell>
          <cell r="AH36">
            <v>77</v>
          </cell>
          <cell r="AI36">
            <v>38</v>
          </cell>
          <cell r="AJ36">
            <v>22</v>
          </cell>
          <cell r="AK36">
            <v>34</v>
          </cell>
          <cell r="AL36">
            <v>29</v>
          </cell>
          <cell r="AM36">
            <v>50</v>
          </cell>
          <cell r="AN36">
            <v>52</v>
          </cell>
          <cell r="AO36">
            <v>54</v>
          </cell>
          <cell r="AP36">
            <v>59</v>
          </cell>
          <cell r="AQ36">
            <v>57</v>
          </cell>
          <cell r="AR36">
            <v>55</v>
          </cell>
          <cell r="AS36">
            <v>34</v>
          </cell>
          <cell r="AT36">
            <v>26</v>
          </cell>
          <cell r="AU36">
            <v>65</v>
          </cell>
          <cell r="AV36">
            <v>56</v>
          </cell>
          <cell r="AW36">
            <v>51</v>
          </cell>
          <cell r="AX36">
            <v>32</v>
          </cell>
          <cell r="AY36">
            <v>27</v>
          </cell>
          <cell r="AZ36">
            <v>29</v>
          </cell>
          <cell r="BA36">
            <v>410906941.05000001</v>
          </cell>
          <cell r="BB36">
            <v>1944</v>
          </cell>
          <cell r="BC36">
            <v>99.54</v>
          </cell>
          <cell r="BD36">
            <v>66.959999999999994</v>
          </cell>
          <cell r="BE36">
            <v>39.479999999999997</v>
          </cell>
          <cell r="BF36">
            <v>63.98</v>
          </cell>
          <cell r="BG36">
            <v>58.7</v>
          </cell>
          <cell r="BH36">
            <v>8.9</v>
          </cell>
          <cell r="BI36">
            <v>367.68</v>
          </cell>
          <cell r="BJ36">
            <v>538.73</v>
          </cell>
          <cell r="BK36">
            <v>1004</v>
          </cell>
          <cell r="BL36">
            <v>186</v>
          </cell>
        </row>
        <row r="37">
          <cell r="A37">
            <v>316</v>
          </cell>
          <cell r="B37" t="str">
            <v>Holbæk</v>
          </cell>
          <cell r="C37" t="str">
            <v>Region Sjælland</v>
          </cell>
          <cell r="D37">
            <v>6487</v>
          </cell>
          <cell r="E37">
            <v>11518</v>
          </cell>
          <cell r="F37">
            <v>475</v>
          </cell>
          <cell r="G37">
            <v>732</v>
          </cell>
          <cell r="H37">
            <v>543</v>
          </cell>
          <cell r="I37">
            <v>722</v>
          </cell>
          <cell r="J37">
            <v>957</v>
          </cell>
          <cell r="K37">
            <v>919</v>
          </cell>
          <cell r="L37">
            <v>634</v>
          </cell>
          <cell r="M37">
            <v>203</v>
          </cell>
          <cell r="N37">
            <v>446</v>
          </cell>
          <cell r="O37">
            <v>686</v>
          </cell>
          <cell r="P37">
            <v>577</v>
          </cell>
          <cell r="Q37">
            <v>780</v>
          </cell>
          <cell r="R37">
            <v>1105</v>
          </cell>
          <cell r="S37">
            <v>1187</v>
          </cell>
          <cell r="T37">
            <v>1034</v>
          </cell>
          <cell r="U37">
            <v>518</v>
          </cell>
          <cell r="V37">
            <v>291</v>
          </cell>
          <cell r="W37">
            <v>1691</v>
          </cell>
          <cell r="X37">
            <v>860</v>
          </cell>
          <cell r="Y37">
            <v>1457</v>
          </cell>
          <cell r="Z37">
            <v>94</v>
          </cell>
          <cell r="AA37">
            <v>2163</v>
          </cell>
          <cell r="AB37">
            <v>726</v>
          </cell>
          <cell r="AC37">
            <v>1025</v>
          </cell>
          <cell r="AD37">
            <v>683</v>
          </cell>
          <cell r="AE37">
            <v>339</v>
          </cell>
          <cell r="AF37">
            <v>3620</v>
          </cell>
          <cell r="AG37">
            <v>1665</v>
          </cell>
          <cell r="AH37">
            <v>603</v>
          </cell>
          <cell r="AI37">
            <v>361</v>
          </cell>
          <cell r="AJ37">
            <v>238</v>
          </cell>
          <cell r="AK37">
            <v>176</v>
          </cell>
          <cell r="AL37">
            <v>208</v>
          </cell>
          <cell r="AM37">
            <v>446</v>
          </cell>
          <cell r="AN37">
            <v>396</v>
          </cell>
          <cell r="AO37">
            <v>365</v>
          </cell>
          <cell r="AP37">
            <v>238</v>
          </cell>
          <cell r="AQ37">
            <v>142</v>
          </cell>
          <cell r="AR37">
            <v>64</v>
          </cell>
          <cell r="AS37">
            <v>198</v>
          </cell>
          <cell r="AT37">
            <v>201</v>
          </cell>
          <cell r="AU37">
            <v>438</v>
          </cell>
          <cell r="AV37">
            <v>447</v>
          </cell>
          <cell r="AW37">
            <v>346</v>
          </cell>
          <cell r="AX37">
            <v>207</v>
          </cell>
          <cell r="AY37">
            <v>83</v>
          </cell>
          <cell r="AZ37">
            <v>50</v>
          </cell>
          <cell r="BA37">
            <v>2030119522.5799999</v>
          </cell>
          <cell r="BB37">
            <v>9451</v>
          </cell>
          <cell r="BC37">
            <v>436.25</v>
          </cell>
          <cell r="BD37">
            <v>412.13</v>
          </cell>
          <cell r="BE37">
            <v>216.92</v>
          </cell>
          <cell r="BF37">
            <v>529.24</v>
          </cell>
          <cell r="BG37">
            <v>475.25</v>
          </cell>
          <cell r="BH37">
            <v>94.5</v>
          </cell>
          <cell r="BI37">
            <v>1236.25</v>
          </cell>
          <cell r="BJ37">
            <v>2552.15</v>
          </cell>
          <cell r="BK37">
            <v>6790</v>
          </cell>
          <cell r="BL37">
            <v>2551</v>
          </cell>
        </row>
        <row r="38">
          <cell r="A38">
            <v>320</v>
          </cell>
          <cell r="B38" t="str">
            <v>Faxe</v>
          </cell>
          <cell r="C38" t="str">
            <v>Region Sjælland</v>
          </cell>
          <cell r="D38">
            <v>2264</v>
          </cell>
          <cell r="E38">
            <v>3878</v>
          </cell>
          <cell r="F38">
            <v>166</v>
          </cell>
          <cell r="G38">
            <v>275</v>
          </cell>
          <cell r="H38">
            <v>144</v>
          </cell>
          <cell r="I38">
            <v>192</v>
          </cell>
          <cell r="J38">
            <v>282</v>
          </cell>
          <cell r="K38">
            <v>260</v>
          </cell>
          <cell r="L38">
            <v>246</v>
          </cell>
          <cell r="M38">
            <v>101</v>
          </cell>
          <cell r="N38">
            <v>153</v>
          </cell>
          <cell r="O38">
            <v>264</v>
          </cell>
          <cell r="P38">
            <v>150</v>
          </cell>
          <cell r="Q38">
            <v>210</v>
          </cell>
          <cell r="R38">
            <v>369</v>
          </cell>
          <cell r="S38">
            <v>364</v>
          </cell>
          <cell r="T38">
            <v>416</v>
          </cell>
          <cell r="U38">
            <v>286</v>
          </cell>
          <cell r="V38">
            <v>99</v>
          </cell>
          <cell r="W38">
            <v>474</v>
          </cell>
          <cell r="X38">
            <v>102</v>
          </cell>
          <cell r="Y38">
            <v>496</v>
          </cell>
          <cell r="Z38">
            <v>36</v>
          </cell>
          <cell r="AA38">
            <v>885</v>
          </cell>
          <cell r="AB38">
            <v>262</v>
          </cell>
          <cell r="AC38">
            <v>274</v>
          </cell>
          <cell r="AD38">
            <v>230</v>
          </cell>
          <cell r="AE38">
            <v>81</v>
          </cell>
          <cell r="AF38">
            <v>1381</v>
          </cell>
          <cell r="AG38">
            <v>484</v>
          </cell>
          <cell r="AH38">
            <v>207</v>
          </cell>
          <cell r="AI38">
            <v>110</v>
          </cell>
          <cell r="AJ38">
            <v>82</v>
          </cell>
          <cell r="AK38">
            <v>89</v>
          </cell>
          <cell r="AL38">
            <v>122</v>
          </cell>
          <cell r="AM38">
            <v>113</v>
          </cell>
          <cell r="AN38">
            <v>121</v>
          </cell>
          <cell r="AO38">
            <v>140</v>
          </cell>
          <cell r="AP38">
            <v>65</v>
          </cell>
          <cell r="AQ38">
            <v>56</v>
          </cell>
          <cell r="AR38">
            <v>43</v>
          </cell>
          <cell r="AS38">
            <v>68</v>
          </cell>
          <cell r="AT38">
            <v>130</v>
          </cell>
          <cell r="AU38">
            <v>122</v>
          </cell>
          <cell r="AV38">
            <v>105</v>
          </cell>
          <cell r="AW38">
            <v>130</v>
          </cell>
          <cell r="AX38">
            <v>57</v>
          </cell>
          <cell r="AY38">
            <v>27</v>
          </cell>
          <cell r="AZ38">
            <v>28</v>
          </cell>
          <cell r="BA38">
            <v>666369164.96000004</v>
          </cell>
          <cell r="BB38">
            <v>3114</v>
          </cell>
          <cell r="BC38">
            <v>153.22</v>
          </cell>
          <cell r="BD38">
            <v>125.85</v>
          </cell>
          <cell r="BE38">
            <v>98.03</v>
          </cell>
          <cell r="BF38">
            <v>158.71</v>
          </cell>
          <cell r="BG38">
            <v>152.85</v>
          </cell>
          <cell r="BH38">
            <v>22.46</v>
          </cell>
          <cell r="BI38">
            <v>346.59</v>
          </cell>
          <cell r="BJ38">
            <v>778.64</v>
          </cell>
          <cell r="BK38">
            <v>1971</v>
          </cell>
          <cell r="BL38">
            <v>576</v>
          </cell>
        </row>
        <row r="39">
          <cell r="A39">
            <v>326</v>
          </cell>
          <cell r="B39" t="str">
            <v>Kalundborg</v>
          </cell>
          <cell r="C39" t="str">
            <v>Region Sjælland</v>
          </cell>
          <cell r="D39">
            <v>3786</v>
          </cell>
          <cell r="E39">
            <v>5995</v>
          </cell>
          <cell r="F39">
            <v>215</v>
          </cell>
          <cell r="G39">
            <v>365</v>
          </cell>
          <cell r="H39">
            <v>231</v>
          </cell>
          <cell r="I39">
            <v>320</v>
          </cell>
          <cell r="J39">
            <v>495</v>
          </cell>
          <cell r="K39">
            <v>490</v>
          </cell>
          <cell r="L39">
            <v>470</v>
          </cell>
          <cell r="M39">
            <v>177</v>
          </cell>
          <cell r="N39">
            <v>184</v>
          </cell>
          <cell r="O39">
            <v>344</v>
          </cell>
          <cell r="P39">
            <v>231</v>
          </cell>
          <cell r="Q39">
            <v>306</v>
          </cell>
          <cell r="R39">
            <v>519</v>
          </cell>
          <cell r="S39">
            <v>541</v>
          </cell>
          <cell r="T39">
            <v>662</v>
          </cell>
          <cell r="U39">
            <v>445</v>
          </cell>
          <cell r="V39">
            <v>83</v>
          </cell>
          <cell r="W39">
            <v>845</v>
          </cell>
          <cell r="X39">
            <v>326</v>
          </cell>
          <cell r="Y39">
            <v>1086</v>
          </cell>
          <cell r="Z39">
            <v>43</v>
          </cell>
          <cell r="AA39">
            <v>1379</v>
          </cell>
          <cell r="AB39">
            <v>355</v>
          </cell>
          <cell r="AC39">
            <v>524</v>
          </cell>
          <cell r="AD39">
            <v>258</v>
          </cell>
          <cell r="AE39">
            <v>141</v>
          </cell>
          <cell r="AF39">
            <v>2465</v>
          </cell>
          <cell r="AG39">
            <v>840</v>
          </cell>
          <cell r="AH39">
            <v>244</v>
          </cell>
          <cell r="AI39">
            <v>132</v>
          </cell>
          <cell r="AJ39">
            <v>105</v>
          </cell>
          <cell r="AK39">
            <v>104</v>
          </cell>
          <cell r="AL39">
            <v>138</v>
          </cell>
          <cell r="AM39">
            <v>253</v>
          </cell>
          <cell r="AN39">
            <v>228</v>
          </cell>
          <cell r="AO39">
            <v>222</v>
          </cell>
          <cell r="AP39">
            <v>120</v>
          </cell>
          <cell r="AQ39">
            <v>98</v>
          </cell>
          <cell r="AR39">
            <v>59</v>
          </cell>
          <cell r="AS39">
            <v>117</v>
          </cell>
          <cell r="AT39">
            <v>135</v>
          </cell>
          <cell r="AU39">
            <v>266</v>
          </cell>
          <cell r="AV39">
            <v>211</v>
          </cell>
          <cell r="AW39">
            <v>210</v>
          </cell>
          <cell r="AX39">
            <v>107</v>
          </cell>
          <cell r="AY39">
            <v>47</v>
          </cell>
          <cell r="AZ39">
            <v>43</v>
          </cell>
          <cell r="BA39">
            <v>1055147198.66</v>
          </cell>
          <cell r="BB39">
            <v>5008</v>
          </cell>
          <cell r="BC39">
            <v>342.8</v>
          </cell>
          <cell r="BD39">
            <v>291.41000000000003</v>
          </cell>
          <cell r="BE39">
            <v>120.47</v>
          </cell>
          <cell r="BF39">
            <v>261.62</v>
          </cell>
          <cell r="BG39">
            <v>271.67</v>
          </cell>
          <cell r="BH39">
            <v>52.52</v>
          </cell>
          <cell r="BI39">
            <v>894.87</v>
          </cell>
          <cell r="BJ39">
            <v>1601.14</v>
          </cell>
          <cell r="BK39">
            <v>3133</v>
          </cell>
          <cell r="BL39">
            <v>1171</v>
          </cell>
        </row>
        <row r="40">
          <cell r="A40">
            <v>329</v>
          </cell>
          <cell r="B40" t="str">
            <v>Ringsted</v>
          </cell>
          <cell r="C40" t="str">
            <v>Region Sjælland</v>
          </cell>
          <cell r="D40">
            <v>2987</v>
          </cell>
          <cell r="E40">
            <v>5352</v>
          </cell>
          <cell r="F40">
            <v>212</v>
          </cell>
          <cell r="G40">
            <v>351</v>
          </cell>
          <cell r="H40">
            <v>275</v>
          </cell>
          <cell r="I40">
            <v>327</v>
          </cell>
          <cell r="J40">
            <v>478</v>
          </cell>
          <cell r="K40">
            <v>421</v>
          </cell>
          <cell r="L40">
            <v>268</v>
          </cell>
          <cell r="M40">
            <v>107</v>
          </cell>
          <cell r="N40">
            <v>179</v>
          </cell>
          <cell r="O40">
            <v>363</v>
          </cell>
          <cell r="P40">
            <v>292</v>
          </cell>
          <cell r="Q40">
            <v>339</v>
          </cell>
          <cell r="R40">
            <v>561</v>
          </cell>
          <cell r="S40">
            <v>487</v>
          </cell>
          <cell r="T40">
            <v>447</v>
          </cell>
          <cell r="U40">
            <v>245</v>
          </cell>
          <cell r="V40">
            <v>159</v>
          </cell>
          <cell r="W40">
            <v>754</v>
          </cell>
          <cell r="X40">
            <v>483</v>
          </cell>
          <cell r="Y40">
            <v>700</v>
          </cell>
          <cell r="Z40">
            <v>36</v>
          </cell>
          <cell r="AA40">
            <v>958</v>
          </cell>
          <cell r="AB40">
            <v>346</v>
          </cell>
          <cell r="AC40">
            <v>446</v>
          </cell>
          <cell r="AD40">
            <v>320</v>
          </cell>
          <cell r="AE40">
            <v>181</v>
          </cell>
          <cell r="AF40">
            <v>1658</v>
          </cell>
          <cell r="AG40">
            <v>759</v>
          </cell>
          <cell r="AH40">
            <v>271</v>
          </cell>
          <cell r="AI40">
            <v>177</v>
          </cell>
          <cell r="AJ40">
            <v>122</v>
          </cell>
          <cell r="AK40">
            <v>90</v>
          </cell>
          <cell r="AL40">
            <v>88</v>
          </cell>
          <cell r="AM40">
            <v>255</v>
          </cell>
          <cell r="AN40">
            <v>182</v>
          </cell>
          <cell r="AO40">
            <v>154</v>
          </cell>
          <cell r="AP40">
            <v>75</v>
          </cell>
          <cell r="AQ40">
            <v>47</v>
          </cell>
          <cell r="AR40">
            <v>34</v>
          </cell>
          <cell r="AS40">
            <v>71</v>
          </cell>
          <cell r="AT40">
            <v>89</v>
          </cell>
          <cell r="AU40">
            <v>229</v>
          </cell>
          <cell r="AV40">
            <v>181</v>
          </cell>
          <cell r="AW40">
            <v>143</v>
          </cell>
          <cell r="AX40">
            <v>73</v>
          </cell>
          <cell r="AY40">
            <v>25</v>
          </cell>
          <cell r="AZ40">
            <v>15</v>
          </cell>
          <cell r="BA40">
            <v>930238483.65999997</v>
          </cell>
          <cell r="BB40">
            <v>4402</v>
          </cell>
          <cell r="BC40">
            <v>187.96</v>
          </cell>
          <cell r="BD40">
            <v>151.84</v>
          </cell>
          <cell r="BE40">
            <v>138.54</v>
          </cell>
          <cell r="BF40">
            <v>218.37</v>
          </cell>
          <cell r="BG40">
            <v>175.29</v>
          </cell>
          <cell r="BH40">
            <v>48.07</v>
          </cell>
          <cell r="BI40">
            <v>550.02</v>
          </cell>
          <cell r="BJ40">
            <v>1130.28</v>
          </cell>
          <cell r="BK40">
            <v>3180</v>
          </cell>
          <cell r="BL40">
            <v>1237</v>
          </cell>
        </row>
        <row r="41">
          <cell r="A41">
            <v>330</v>
          </cell>
          <cell r="B41" t="str">
            <v>Slagelse</v>
          </cell>
          <cell r="C41" t="str">
            <v>Region Sjælland</v>
          </cell>
          <cell r="D41">
            <v>9441</v>
          </cell>
          <cell r="E41">
            <v>16369</v>
          </cell>
          <cell r="F41">
            <v>609</v>
          </cell>
          <cell r="G41">
            <v>1032</v>
          </cell>
          <cell r="H41">
            <v>936</v>
          </cell>
          <cell r="I41">
            <v>1108</v>
          </cell>
          <cell r="J41">
            <v>1338</v>
          </cell>
          <cell r="K41">
            <v>1283</v>
          </cell>
          <cell r="L41">
            <v>986</v>
          </cell>
          <cell r="M41">
            <v>330</v>
          </cell>
          <cell r="N41">
            <v>641</v>
          </cell>
          <cell r="O41">
            <v>901</v>
          </cell>
          <cell r="P41">
            <v>998</v>
          </cell>
          <cell r="Q41">
            <v>1052</v>
          </cell>
          <cell r="R41">
            <v>1478</v>
          </cell>
          <cell r="S41">
            <v>1464</v>
          </cell>
          <cell r="T41">
            <v>1453</v>
          </cell>
          <cell r="U41">
            <v>760</v>
          </cell>
          <cell r="V41">
            <v>431</v>
          </cell>
          <cell r="W41">
            <v>2510</v>
          </cell>
          <cell r="X41">
            <v>1434</v>
          </cell>
          <cell r="Y41">
            <v>2379</v>
          </cell>
          <cell r="Z41">
            <v>119</v>
          </cell>
          <cell r="AA41">
            <v>3121</v>
          </cell>
          <cell r="AB41">
            <v>891</v>
          </cell>
          <cell r="AC41">
            <v>1464</v>
          </cell>
          <cell r="AD41">
            <v>913</v>
          </cell>
          <cell r="AE41">
            <v>554</v>
          </cell>
          <cell r="AF41">
            <v>5500</v>
          </cell>
          <cell r="AG41">
            <v>2313</v>
          </cell>
          <cell r="AH41">
            <v>812</v>
          </cell>
          <cell r="AI41">
            <v>485</v>
          </cell>
          <cell r="AJ41">
            <v>331</v>
          </cell>
          <cell r="AK41">
            <v>285</v>
          </cell>
          <cell r="AL41">
            <v>335</v>
          </cell>
          <cell r="AM41">
            <v>959</v>
          </cell>
          <cell r="AN41">
            <v>640</v>
          </cell>
          <cell r="AO41">
            <v>522</v>
          </cell>
          <cell r="AP41">
            <v>346</v>
          </cell>
          <cell r="AQ41">
            <v>181</v>
          </cell>
          <cell r="AR41">
            <v>118</v>
          </cell>
          <cell r="AS41">
            <v>308</v>
          </cell>
          <cell r="AT41">
            <v>355</v>
          </cell>
          <cell r="AU41">
            <v>897</v>
          </cell>
          <cell r="AV41">
            <v>693</v>
          </cell>
          <cell r="AW41">
            <v>546</v>
          </cell>
          <cell r="AX41">
            <v>334</v>
          </cell>
          <cell r="AY41">
            <v>131</v>
          </cell>
          <cell r="AZ41">
            <v>135</v>
          </cell>
          <cell r="BA41">
            <v>2689729911.0100002</v>
          </cell>
          <cell r="BB41">
            <v>13526</v>
          </cell>
          <cell r="BC41">
            <v>732.92</v>
          </cell>
          <cell r="BD41">
            <v>717.01</v>
          </cell>
          <cell r="BE41">
            <v>533.28</v>
          </cell>
          <cell r="BF41">
            <v>645.61</v>
          </cell>
          <cell r="BG41">
            <v>643.30999999999995</v>
          </cell>
          <cell r="BH41">
            <v>108.38</v>
          </cell>
          <cell r="BI41">
            <v>1611.39</v>
          </cell>
          <cell r="BJ41">
            <v>3541.98</v>
          </cell>
          <cell r="BK41">
            <v>9657</v>
          </cell>
          <cell r="BL41">
            <v>3944</v>
          </cell>
        </row>
        <row r="42">
          <cell r="A42">
            <v>336</v>
          </cell>
          <cell r="B42" t="str">
            <v>Stevns</v>
          </cell>
          <cell r="C42" t="str">
            <v>Region Sjælland</v>
          </cell>
          <cell r="D42">
            <v>676</v>
          </cell>
          <cell r="E42">
            <v>1033</v>
          </cell>
          <cell r="F42">
            <v>24</v>
          </cell>
          <cell r="G42">
            <v>51</v>
          </cell>
          <cell r="H42">
            <v>30</v>
          </cell>
          <cell r="I42">
            <v>41</v>
          </cell>
          <cell r="J42">
            <v>60</v>
          </cell>
          <cell r="K42">
            <v>71</v>
          </cell>
          <cell r="L42">
            <v>93</v>
          </cell>
          <cell r="M42">
            <v>45</v>
          </cell>
          <cell r="N42">
            <v>29</v>
          </cell>
          <cell r="O42">
            <v>52</v>
          </cell>
          <cell r="P42">
            <v>38</v>
          </cell>
          <cell r="Q42">
            <v>41</v>
          </cell>
          <cell r="R42">
            <v>86</v>
          </cell>
          <cell r="S42">
            <v>99</v>
          </cell>
          <cell r="T42">
            <v>132</v>
          </cell>
          <cell r="U42">
            <v>141</v>
          </cell>
          <cell r="V42">
            <v>25</v>
          </cell>
          <cell r="W42">
            <v>61</v>
          </cell>
          <cell r="X42">
            <v>15</v>
          </cell>
          <cell r="Y42">
            <v>146</v>
          </cell>
          <cell r="Z42">
            <v>7</v>
          </cell>
          <cell r="AA42">
            <v>299</v>
          </cell>
          <cell r="AB42">
            <v>56</v>
          </cell>
          <cell r="AC42">
            <v>103</v>
          </cell>
          <cell r="AD42">
            <v>47</v>
          </cell>
          <cell r="AE42">
            <v>18</v>
          </cell>
          <cell r="AF42">
            <v>445</v>
          </cell>
          <cell r="AG42">
            <v>152</v>
          </cell>
          <cell r="AH42">
            <v>43</v>
          </cell>
          <cell r="AI42">
            <v>27</v>
          </cell>
          <cell r="AJ42">
            <v>9</v>
          </cell>
          <cell r="AK42">
            <v>14</v>
          </cell>
          <cell r="AL42">
            <v>21</v>
          </cell>
          <cell r="AM42">
            <v>20</v>
          </cell>
          <cell r="AN42">
            <v>31</v>
          </cell>
          <cell r="AO42">
            <v>20</v>
          </cell>
          <cell r="AP42">
            <v>19</v>
          </cell>
          <cell r="AQ42">
            <v>23</v>
          </cell>
          <cell r="AR42">
            <v>24</v>
          </cell>
          <cell r="AS42">
            <v>11</v>
          </cell>
          <cell r="AT42">
            <v>13</v>
          </cell>
          <cell r="AU42">
            <v>34</v>
          </cell>
          <cell r="AV42">
            <v>25</v>
          </cell>
          <cell r="AW42">
            <v>18</v>
          </cell>
          <cell r="AX42">
            <v>16</v>
          </cell>
          <cell r="AY42">
            <v>14</v>
          </cell>
          <cell r="AZ42">
            <v>4</v>
          </cell>
          <cell r="BA42">
            <v>193740655.69999999</v>
          </cell>
          <cell r="BB42">
            <v>892</v>
          </cell>
          <cell r="BC42">
            <v>29.84</v>
          </cell>
          <cell r="BD42">
            <v>30.37</v>
          </cell>
          <cell r="BE42">
            <v>16.46</v>
          </cell>
          <cell r="BF42">
            <v>42.55</v>
          </cell>
          <cell r="BG42">
            <v>37.57</v>
          </cell>
          <cell r="BH42">
            <v>7.31</v>
          </cell>
          <cell r="BI42">
            <v>116.09</v>
          </cell>
          <cell r="BJ42">
            <v>219.99</v>
          </cell>
          <cell r="BK42">
            <v>466</v>
          </cell>
          <cell r="BL42">
            <v>76</v>
          </cell>
        </row>
        <row r="43">
          <cell r="A43">
            <v>340</v>
          </cell>
          <cell r="B43" t="str">
            <v>Sorø</v>
          </cell>
          <cell r="C43" t="str">
            <v>Region Sjælland</v>
          </cell>
          <cell r="D43">
            <v>2013</v>
          </cell>
          <cell r="E43">
            <v>3106</v>
          </cell>
          <cell r="F43">
            <v>91</v>
          </cell>
          <cell r="G43">
            <v>170</v>
          </cell>
          <cell r="H43">
            <v>136</v>
          </cell>
          <cell r="I43">
            <v>154</v>
          </cell>
          <cell r="J43">
            <v>253</v>
          </cell>
          <cell r="K43">
            <v>263</v>
          </cell>
          <cell r="L43">
            <v>218</v>
          </cell>
          <cell r="M43">
            <v>100</v>
          </cell>
          <cell r="N43">
            <v>65</v>
          </cell>
          <cell r="O43">
            <v>151</v>
          </cell>
          <cell r="P43">
            <v>137</v>
          </cell>
          <cell r="Q43">
            <v>145</v>
          </cell>
          <cell r="R43">
            <v>302</v>
          </cell>
          <cell r="S43">
            <v>286</v>
          </cell>
          <cell r="T43">
            <v>391</v>
          </cell>
          <cell r="U43">
            <v>244</v>
          </cell>
          <cell r="V43">
            <v>46</v>
          </cell>
          <cell r="W43">
            <v>338</v>
          </cell>
          <cell r="X43">
            <v>73</v>
          </cell>
          <cell r="Y43">
            <v>535</v>
          </cell>
          <cell r="Z43">
            <v>22</v>
          </cell>
          <cell r="AA43">
            <v>775</v>
          </cell>
          <cell r="AB43">
            <v>180</v>
          </cell>
          <cell r="AC43">
            <v>299</v>
          </cell>
          <cell r="AD43">
            <v>128</v>
          </cell>
          <cell r="AE43">
            <v>74</v>
          </cell>
          <cell r="AF43">
            <v>1310</v>
          </cell>
          <cell r="AG43">
            <v>470</v>
          </cell>
          <cell r="AH43">
            <v>138</v>
          </cell>
          <cell r="AI43">
            <v>57</v>
          </cell>
          <cell r="AJ43">
            <v>38</v>
          </cell>
          <cell r="AK43">
            <v>42</v>
          </cell>
          <cell r="AL43">
            <v>53</v>
          </cell>
          <cell r="AM43">
            <v>138</v>
          </cell>
          <cell r="AN43">
            <v>94</v>
          </cell>
          <cell r="AO43">
            <v>106</v>
          </cell>
          <cell r="AP43">
            <v>70</v>
          </cell>
          <cell r="AQ43">
            <v>38</v>
          </cell>
          <cell r="AR43">
            <v>21</v>
          </cell>
          <cell r="AS43">
            <v>32</v>
          </cell>
          <cell r="AT43">
            <v>68</v>
          </cell>
          <cell r="AU43">
            <v>152</v>
          </cell>
          <cell r="AV43">
            <v>104</v>
          </cell>
          <cell r="AW43">
            <v>95</v>
          </cell>
          <cell r="AX43">
            <v>33</v>
          </cell>
          <cell r="AY43">
            <v>30</v>
          </cell>
          <cell r="AZ43">
            <v>27</v>
          </cell>
          <cell r="BA43">
            <v>572520836.45000005</v>
          </cell>
          <cell r="BB43">
            <v>2693</v>
          </cell>
          <cell r="BC43">
            <v>160.18</v>
          </cell>
          <cell r="BD43">
            <v>114.33</v>
          </cell>
          <cell r="BE43">
            <v>64.959999999999994</v>
          </cell>
          <cell r="BF43">
            <v>117.05</v>
          </cell>
          <cell r="BG43">
            <v>152.44</v>
          </cell>
          <cell r="BH43">
            <v>24.14</v>
          </cell>
          <cell r="BI43">
            <v>368.44</v>
          </cell>
          <cell r="BJ43">
            <v>727.03</v>
          </cell>
          <cell r="BK43">
            <v>1676</v>
          </cell>
          <cell r="BL43">
            <v>411</v>
          </cell>
        </row>
        <row r="44">
          <cell r="A44">
            <v>350</v>
          </cell>
          <cell r="B44" t="str">
            <v>Lejre</v>
          </cell>
          <cell r="C44" t="str">
            <v>Region Sjælland</v>
          </cell>
          <cell r="D44">
            <v>699</v>
          </cell>
          <cell r="E44">
            <v>1225</v>
          </cell>
          <cell r="F44">
            <v>30</v>
          </cell>
          <cell r="G44">
            <v>117</v>
          </cell>
          <cell r="H44">
            <v>37</v>
          </cell>
          <cell r="I44">
            <v>47</v>
          </cell>
          <cell r="J44">
            <v>85</v>
          </cell>
          <cell r="K44">
            <v>68</v>
          </cell>
          <cell r="L44">
            <v>65</v>
          </cell>
          <cell r="M44">
            <v>32</v>
          </cell>
          <cell r="N44">
            <v>54</v>
          </cell>
          <cell r="O44">
            <v>98</v>
          </cell>
          <cell r="P44">
            <v>48</v>
          </cell>
          <cell r="Q44">
            <v>67</v>
          </cell>
          <cell r="R44">
            <v>143</v>
          </cell>
          <cell r="S44">
            <v>129</v>
          </cell>
          <cell r="T44">
            <v>139</v>
          </cell>
          <cell r="U44">
            <v>66</v>
          </cell>
          <cell r="V44">
            <v>26</v>
          </cell>
          <cell r="W44">
            <v>147</v>
          </cell>
          <cell r="X44">
            <v>30</v>
          </cell>
          <cell r="Y44">
            <v>136</v>
          </cell>
          <cell r="Z44">
            <v>7</v>
          </cell>
          <cell r="AA44">
            <v>257</v>
          </cell>
          <cell r="AB44">
            <v>134</v>
          </cell>
          <cell r="AC44">
            <v>83</v>
          </cell>
          <cell r="AD44">
            <v>55</v>
          </cell>
          <cell r="AE44">
            <v>27</v>
          </cell>
          <cell r="AF44">
            <v>393</v>
          </cell>
          <cell r="AG44">
            <v>162</v>
          </cell>
          <cell r="AH44">
            <v>91</v>
          </cell>
          <cell r="AI44">
            <v>32</v>
          </cell>
          <cell r="AJ44">
            <v>21</v>
          </cell>
          <cell r="AK44">
            <v>20</v>
          </cell>
          <cell r="AL44">
            <v>31</v>
          </cell>
          <cell r="AM44">
            <v>32</v>
          </cell>
          <cell r="AN44">
            <v>36</v>
          </cell>
          <cell r="AO44">
            <v>44</v>
          </cell>
          <cell r="AP44">
            <v>16</v>
          </cell>
          <cell r="AQ44">
            <v>13</v>
          </cell>
          <cell r="AR44">
            <v>4</v>
          </cell>
          <cell r="AS44">
            <v>18</v>
          </cell>
          <cell r="AT44">
            <v>23</v>
          </cell>
          <cell r="AU44">
            <v>48</v>
          </cell>
          <cell r="AV44">
            <v>34</v>
          </cell>
          <cell r="AW44">
            <v>40</v>
          </cell>
          <cell r="AX44">
            <v>25</v>
          </cell>
          <cell r="AY44">
            <v>3</v>
          </cell>
          <cell r="AZ44">
            <v>3</v>
          </cell>
          <cell r="BA44">
            <v>216867752.90000001</v>
          </cell>
          <cell r="BB44">
            <v>989</v>
          </cell>
          <cell r="BC44">
            <v>48.03</v>
          </cell>
          <cell r="BD44">
            <v>45.84</v>
          </cell>
          <cell r="BE44">
            <v>23.41</v>
          </cell>
          <cell r="BF44">
            <v>42.42</v>
          </cell>
          <cell r="BG44">
            <v>60.81</v>
          </cell>
          <cell r="BH44">
            <v>7.16</v>
          </cell>
          <cell r="BI44">
            <v>119.5</v>
          </cell>
          <cell r="BJ44">
            <v>253.31</v>
          </cell>
          <cell r="BK44">
            <v>624</v>
          </cell>
          <cell r="BL44">
            <v>177</v>
          </cell>
        </row>
        <row r="45">
          <cell r="A45">
            <v>360</v>
          </cell>
          <cell r="B45" t="str">
            <v>Lolland</v>
          </cell>
          <cell r="C45" t="str">
            <v>Region Sjælland</v>
          </cell>
          <cell r="D45">
            <v>3481</v>
          </cell>
          <cell r="E45">
            <v>5015</v>
          </cell>
          <cell r="F45">
            <v>161</v>
          </cell>
          <cell r="G45">
            <v>263</v>
          </cell>
          <cell r="H45">
            <v>150</v>
          </cell>
          <cell r="I45">
            <v>215</v>
          </cell>
          <cell r="J45">
            <v>355</v>
          </cell>
          <cell r="K45">
            <v>405</v>
          </cell>
          <cell r="L45">
            <v>433</v>
          </cell>
          <cell r="M45">
            <v>227</v>
          </cell>
          <cell r="N45">
            <v>148</v>
          </cell>
          <cell r="O45">
            <v>218</v>
          </cell>
          <cell r="P45">
            <v>172</v>
          </cell>
          <cell r="Q45">
            <v>212</v>
          </cell>
          <cell r="R45">
            <v>339</v>
          </cell>
          <cell r="S45">
            <v>457</v>
          </cell>
          <cell r="T45">
            <v>701</v>
          </cell>
          <cell r="U45">
            <v>559</v>
          </cell>
          <cell r="V45">
            <v>92</v>
          </cell>
          <cell r="W45">
            <v>616</v>
          </cell>
          <cell r="X45">
            <v>260</v>
          </cell>
          <cell r="Y45">
            <v>1042</v>
          </cell>
          <cell r="Z45">
            <v>30</v>
          </cell>
          <cell r="AA45">
            <v>1524</v>
          </cell>
          <cell r="AB45">
            <v>251</v>
          </cell>
          <cell r="AC45">
            <v>388</v>
          </cell>
          <cell r="AD45">
            <v>171</v>
          </cell>
          <cell r="AE45">
            <v>75</v>
          </cell>
          <cell r="AF45">
            <v>2566</v>
          </cell>
          <cell r="AG45">
            <v>582</v>
          </cell>
          <cell r="AH45">
            <v>173</v>
          </cell>
          <cell r="AI45">
            <v>83</v>
          </cell>
          <cell r="AJ45">
            <v>77</v>
          </cell>
          <cell r="AK45">
            <v>95</v>
          </cell>
          <cell r="AL45">
            <v>137</v>
          </cell>
          <cell r="AM45">
            <v>198</v>
          </cell>
          <cell r="AN45">
            <v>146</v>
          </cell>
          <cell r="AO45">
            <v>146</v>
          </cell>
          <cell r="AP45">
            <v>116</v>
          </cell>
          <cell r="AQ45">
            <v>128</v>
          </cell>
          <cell r="AR45">
            <v>85</v>
          </cell>
          <cell r="AS45">
            <v>106</v>
          </cell>
          <cell r="AT45">
            <v>159</v>
          </cell>
          <cell r="AU45">
            <v>210</v>
          </cell>
          <cell r="AV45">
            <v>165</v>
          </cell>
          <cell r="AW45">
            <v>178</v>
          </cell>
          <cell r="AX45">
            <v>127</v>
          </cell>
          <cell r="AY45">
            <v>75</v>
          </cell>
          <cell r="AZ45">
            <v>50</v>
          </cell>
          <cell r="BA45">
            <v>860660013.17999995</v>
          </cell>
          <cell r="BB45">
            <v>4306</v>
          </cell>
          <cell r="BC45">
            <v>275.33</v>
          </cell>
          <cell r="BD45">
            <v>303.41000000000003</v>
          </cell>
          <cell r="BE45">
            <v>92.61</v>
          </cell>
          <cell r="BF45">
            <v>141.13999999999999</v>
          </cell>
          <cell r="BG45">
            <v>215.5</v>
          </cell>
          <cell r="BH45">
            <v>21.67</v>
          </cell>
          <cell r="BI45">
            <v>799.36</v>
          </cell>
          <cell r="BJ45">
            <v>1270.27</v>
          </cell>
          <cell r="BK45">
            <v>2305</v>
          </cell>
          <cell r="BL45">
            <v>876</v>
          </cell>
        </row>
        <row r="46">
          <cell r="A46">
            <v>370</v>
          </cell>
          <cell r="B46" t="str">
            <v>Næstved</v>
          </cell>
          <cell r="C46" t="str">
            <v>Region Sjælland</v>
          </cell>
          <cell r="D46">
            <v>6122</v>
          </cell>
          <cell r="E46">
            <v>10294</v>
          </cell>
          <cell r="F46">
            <v>403</v>
          </cell>
          <cell r="G46">
            <v>666</v>
          </cell>
          <cell r="H46">
            <v>526</v>
          </cell>
          <cell r="I46">
            <v>662</v>
          </cell>
          <cell r="J46">
            <v>751</v>
          </cell>
          <cell r="K46">
            <v>747</v>
          </cell>
          <cell r="L46">
            <v>571</v>
          </cell>
          <cell r="M46">
            <v>220</v>
          </cell>
          <cell r="N46">
            <v>348</v>
          </cell>
          <cell r="O46">
            <v>618</v>
          </cell>
          <cell r="P46">
            <v>585</v>
          </cell>
          <cell r="Q46">
            <v>679</v>
          </cell>
          <cell r="R46">
            <v>1002</v>
          </cell>
          <cell r="S46">
            <v>958</v>
          </cell>
          <cell r="T46">
            <v>1051</v>
          </cell>
          <cell r="U46">
            <v>507</v>
          </cell>
          <cell r="V46">
            <v>257</v>
          </cell>
          <cell r="W46">
            <v>1283</v>
          </cell>
          <cell r="X46">
            <v>414</v>
          </cell>
          <cell r="Y46">
            <v>1409</v>
          </cell>
          <cell r="Z46">
            <v>78</v>
          </cell>
          <cell r="AA46">
            <v>2167</v>
          </cell>
          <cell r="AB46">
            <v>774</v>
          </cell>
          <cell r="AC46">
            <v>892</v>
          </cell>
          <cell r="AD46">
            <v>502</v>
          </cell>
          <cell r="AE46">
            <v>300</v>
          </cell>
          <cell r="AF46">
            <v>3576</v>
          </cell>
          <cell r="AG46">
            <v>1564</v>
          </cell>
          <cell r="AH46">
            <v>563</v>
          </cell>
          <cell r="AI46">
            <v>268</v>
          </cell>
          <cell r="AJ46">
            <v>151</v>
          </cell>
          <cell r="AK46">
            <v>175</v>
          </cell>
          <cell r="AL46">
            <v>265</v>
          </cell>
          <cell r="AM46">
            <v>563</v>
          </cell>
          <cell r="AN46">
            <v>388</v>
          </cell>
          <cell r="AO46">
            <v>336</v>
          </cell>
          <cell r="AP46">
            <v>183</v>
          </cell>
          <cell r="AQ46">
            <v>133</v>
          </cell>
          <cell r="AR46">
            <v>58</v>
          </cell>
          <cell r="AS46">
            <v>180</v>
          </cell>
          <cell r="AT46">
            <v>253</v>
          </cell>
          <cell r="AU46">
            <v>535</v>
          </cell>
          <cell r="AV46">
            <v>443</v>
          </cell>
          <cell r="AW46">
            <v>307</v>
          </cell>
          <cell r="AX46">
            <v>164</v>
          </cell>
          <cell r="AY46">
            <v>84</v>
          </cell>
          <cell r="AZ46">
            <v>50</v>
          </cell>
          <cell r="BA46">
            <v>1730313480.96</v>
          </cell>
          <cell r="BB46">
            <v>8529</v>
          </cell>
          <cell r="BC46">
            <v>437.03</v>
          </cell>
          <cell r="BD46">
            <v>380.48</v>
          </cell>
          <cell r="BE46">
            <v>320.12</v>
          </cell>
          <cell r="BF46">
            <v>470.03</v>
          </cell>
          <cell r="BG46">
            <v>351.32</v>
          </cell>
          <cell r="BH46">
            <v>79.650000000000006</v>
          </cell>
          <cell r="BI46">
            <v>1110.05</v>
          </cell>
          <cell r="BJ46">
            <v>2331.17</v>
          </cell>
          <cell r="BK46">
            <v>5910</v>
          </cell>
          <cell r="BL46">
            <v>1697</v>
          </cell>
        </row>
        <row r="47">
          <cell r="A47">
            <v>376</v>
          </cell>
          <cell r="B47" t="str">
            <v>Guldborgsund</v>
          </cell>
          <cell r="C47" t="str">
            <v>Region Sjælland</v>
          </cell>
          <cell r="D47">
            <v>4676</v>
          </cell>
          <cell r="E47">
            <v>7009</v>
          </cell>
          <cell r="F47">
            <v>218</v>
          </cell>
          <cell r="G47">
            <v>367</v>
          </cell>
          <cell r="H47">
            <v>236</v>
          </cell>
          <cell r="I47">
            <v>328</v>
          </cell>
          <cell r="J47">
            <v>478</v>
          </cell>
          <cell r="K47">
            <v>570</v>
          </cell>
          <cell r="L47">
            <v>558</v>
          </cell>
          <cell r="M47">
            <v>261</v>
          </cell>
          <cell r="N47">
            <v>208</v>
          </cell>
          <cell r="O47">
            <v>347</v>
          </cell>
          <cell r="P47">
            <v>272</v>
          </cell>
          <cell r="Q47">
            <v>342</v>
          </cell>
          <cell r="R47">
            <v>525</v>
          </cell>
          <cell r="S47">
            <v>660</v>
          </cell>
          <cell r="T47">
            <v>946</v>
          </cell>
          <cell r="U47">
            <v>693</v>
          </cell>
          <cell r="V47">
            <v>212</v>
          </cell>
          <cell r="W47">
            <v>973</v>
          </cell>
          <cell r="X47">
            <v>347</v>
          </cell>
          <cell r="Y47">
            <v>1269</v>
          </cell>
          <cell r="Z47">
            <v>55</v>
          </cell>
          <cell r="AA47">
            <v>2010</v>
          </cell>
          <cell r="AB47">
            <v>351</v>
          </cell>
          <cell r="AC47">
            <v>566</v>
          </cell>
          <cell r="AD47">
            <v>293</v>
          </cell>
          <cell r="AE47">
            <v>132</v>
          </cell>
          <cell r="AF47">
            <v>3279</v>
          </cell>
          <cell r="AG47">
            <v>895</v>
          </cell>
          <cell r="AH47">
            <v>241</v>
          </cell>
          <cell r="AI47">
            <v>142</v>
          </cell>
          <cell r="AJ47">
            <v>119</v>
          </cell>
          <cell r="AK47">
            <v>94</v>
          </cell>
          <cell r="AL47">
            <v>124</v>
          </cell>
          <cell r="AM47">
            <v>265</v>
          </cell>
          <cell r="AN47">
            <v>176</v>
          </cell>
          <cell r="AO47">
            <v>171</v>
          </cell>
          <cell r="AP47">
            <v>147</v>
          </cell>
          <cell r="AQ47">
            <v>155</v>
          </cell>
          <cell r="AR47">
            <v>152</v>
          </cell>
          <cell r="AS47">
            <v>112</v>
          </cell>
          <cell r="AT47">
            <v>118</v>
          </cell>
          <cell r="AU47">
            <v>273</v>
          </cell>
          <cell r="AV47">
            <v>198</v>
          </cell>
          <cell r="AW47">
            <v>177</v>
          </cell>
          <cell r="AX47">
            <v>109</v>
          </cell>
          <cell r="AY47">
            <v>82</v>
          </cell>
          <cell r="AZ47">
            <v>77</v>
          </cell>
          <cell r="BA47">
            <v>1223959521.55</v>
          </cell>
          <cell r="BB47">
            <v>5976</v>
          </cell>
          <cell r="BC47">
            <v>291.83</v>
          </cell>
          <cell r="BD47">
            <v>250.8</v>
          </cell>
          <cell r="BE47">
            <v>128.24</v>
          </cell>
          <cell r="BF47">
            <v>236.81</v>
          </cell>
          <cell r="BG47">
            <v>275.69</v>
          </cell>
          <cell r="BH47">
            <v>41.9</v>
          </cell>
          <cell r="BI47">
            <v>998.98</v>
          </cell>
          <cell r="BJ47">
            <v>1681.62</v>
          </cell>
          <cell r="BK47">
            <v>3411</v>
          </cell>
          <cell r="BL47">
            <v>1320</v>
          </cell>
        </row>
        <row r="48">
          <cell r="A48">
            <v>390</v>
          </cell>
          <cell r="B48" t="str">
            <v>Vordingborg</v>
          </cell>
          <cell r="C48" t="str">
            <v>Region Sjælland</v>
          </cell>
          <cell r="D48">
            <v>3515</v>
          </cell>
          <cell r="E48">
            <v>5307</v>
          </cell>
          <cell r="F48">
            <v>151</v>
          </cell>
          <cell r="G48">
            <v>265</v>
          </cell>
          <cell r="H48">
            <v>231</v>
          </cell>
          <cell r="I48">
            <v>254</v>
          </cell>
          <cell r="J48">
            <v>370</v>
          </cell>
          <cell r="K48">
            <v>454</v>
          </cell>
          <cell r="L48">
            <v>390</v>
          </cell>
          <cell r="M48">
            <v>180</v>
          </cell>
          <cell r="N48">
            <v>170</v>
          </cell>
          <cell r="O48">
            <v>263</v>
          </cell>
          <cell r="P48">
            <v>225</v>
          </cell>
          <cell r="Q48">
            <v>273</v>
          </cell>
          <cell r="R48">
            <v>421</v>
          </cell>
          <cell r="S48">
            <v>484</v>
          </cell>
          <cell r="T48">
            <v>711</v>
          </cell>
          <cell r="U48">
            <v>465</v>
          </cell>
          <cell r="V48">
            <v>110</v>
          </cell>
          <cell r="W48">
            <v>535</v>
          </cell>
          <cell r="X48">
            <v>130</v>
          </cell>
          <cell r="Y48">
            <v>979</v>
          </cell>
          <cell r="Z48">
            <v>31</v>
          </cell>
          <cell r="AA48">
            <v>1431</v>
          </cell>
          <cell r="AB48">
            <v>288</v>
          </cell>
          <cell r="AC48">
            <v>444</v>
          </cell>
          <cell r="AD48">
            <v>210</v>
          </cell>
          <cell r="AE48">
            <v>132</v>
          </cell>
          <cell r="AF48">
            <v>2410</v>
          </cell>
          <cell r="AG48">
            <v>710</v>
          </cell>
          <cell r="AH48">
            <v>218</v>
          </cell>
          <cell r="AI48">
            <v>100</v>
          </cell>
          <cell r="AJ48">
            <v>77</v>
          </cell>
          <cell r="AK48">
            <v>76</v>
          </cell>
          <cell r="AL48">
            <v>115</v>
          </cell>
          <cell r="AM48">
            <v>252</v>
          </cell>
          <cell r="AN48">
            <v>146</v>
          </cell>
          <cell r="AO48">
            <v>201</v>
          </cell>
          <cell r="AP48">
            <v>123</v>
          </cell>
          <cell r="AQ48">
            <v>126</v>
          </cell>
          <cell r="AR48">
            <v>93</v>
          </cell>
          <cell r="AS48">
            <v>70</v>
          </cell>
          <cell r="AT48">
            <v>110</v>
          </cell>
          <cell r="AU48">
            <v>259</v>
          </cell>
          <cell r="AV48">
            <v>157</v>
          </cell>
          <cell r="AW48">
            <v>179</v>
          </cell>
          <cell r="AX48">
            <v>79</v>
          </cell>
          <cell r="AY48">
            <v>56</v>
          </cell>
          <cell r="AZ48">
            <v>53</v>
          </cell>
          <cell r="BA48">
            <v>946831627.16999996</v>
          </cell>
          <cell r="BB48">
            <v>4548</v>
          </cell>
          <cell r="BC48">
            <v>284.73</v>
          </cell>
          <cell r="BD48">
            <v>192.73</v>
          </cell>
          <cell r="BE48">
            <v>111.99</v>
          </cell>
          <cell r="BF48">
            <v>199.1</v>
          </cell>
          <cell r="BG48">
            <v>214.52</v>
          </cell>
          <cell r="BH48">
            <v>35.840000000000003</v>
          </cell>
          <cell r="BI48">
            <v>647.19000000000005</v>
          </cell>
          <cell r="BJ48">
            <v>1208.6300000000001</v>
          </cell>
          <cell r="BK48">
            <v>2712</v>
          </cell>
          <cell r="BL48">
            <v>665</v>
          </cell>
        </row>
        <row r="49">
          <cell r="A49">
            <v>400</v>
          </cell>
          <cell r="B49" t="str">
            <v>Bornholm</v>
          </cell>
          <cell r="C49" t="str">
            <v>Region Hovedstaden</v>
          </cell>
          <cell r="D49">
            <v>2368</v>
          </cell>
          <cell r="E49">
            <v>3478</v>
          </cell>
          <cell r="F49">
            <v>92</v>
          </cell>
          <cell r="G49">
            <v>170</v>
          </cell>
          <cell r="H49">
            <v>109</v>
          </cell>
          <cell r="I49">
            <v>133</v>
          </cell>
          <cell r="J49">
            <v>223</v>
          </cell>
          <cell r="K49">
            <v>304</v>
          </cell>
          <cell r="L49">
            <v>331</v>
          </cell>
          <cell r="M49">
            <v>132</v>
          </cell>
          <cell r="N49">
            <v>82</v>
          </cell>
          <cell r="O49">
            <v>155</v>
          </cell>
          <cell r="P49">
            <v>109</v>
          </cell>
          <cell r="Q49">
            <v>136</v>
          </cell>
          <cell r="R49">
            <v>273</v>
          </cell>
          <cell r="S49">
            <v>400</v>
          </cell>
          <cell r="T49">
            <v>489</v>
          </cell>
          <cell r="U49">
            <v>340</v>
          </cell>
          <cell r="V49">
            <v>87</v>
          </cell>
          <cell r="W49">
            <v>283</v>
          </cell>
          <cell r="X49">
            <v>77</v>
          </cell>
          <cell r="Y49">
            <v>629</v>
          </cell>
          <cell r="Z49">
            <v>28</v>
          </cell>
          <cell r="AA49">
            <v>1003</v>
          </cell>
          <cell r="AB49">
            <v>184</v>
          </cell>
          <cell r="AC49">
            <v>338</v>
          </cell>
          <cell r="AD49">
            <v>124</v>
          </cell>
          <cell r="AE49">
            <v>62</v>
          </cell>
          <cell r="AF49">
            <v>1632</v>
          </cell>
          <cell r="AG49">
            <v>494</v>
          </cell>
          <cell r="AH49">
            <v>149</v>
          </cell>
          <cell r="AI49">
            <v>60</v>
          </cell>
          <cell r="AJ49">
            <v>33</v>
          </cell>
          <cell r="AK49">
            <v>46</v>
          </cell>
          <cell r="AL49">
            <v>57</v>
          </cell>
          <cell r="AM49">
            <v>118</v>
          </cell>
          <cell r="AN49">
            <v>76</v>
          </cell>
          <cell r="AO49">
            <v>96</v>
          </cell>
          <cell r="AP49">
            <v>92</v>
          </cell>
          <cell r="AQ49">
            <v>96</v>
          </cell>
          <cell r="AR49">
            <v>48</v>
          </cell>
          <cell r="AS49">
            <v>50</v>
          </cell>
          <cell r="AT49">
            <v>73</v>
          </cell>
          <cell r="AU49">
            <v>129</v>
          </cell>
          <cell r="AV49">
            <v>89</v>
          </cell>
          <cell r="AW49">
            <v>82</v>
          </cell>
          <cell r="AX49">
            <v>68</v>
          </cell>
          <cell r="AY49">
            <v>48</v>
          </cell>
          <cell r="AZ49">
            <v>42</v>
          </cell>
          <cell r="BA49">
            <v>622580191.86000001</v>
          </cell>
          <cell r="BB49">
            <v>3033</v>
          </cell>
          <cell r="BC49">
            <v>158.13</v>
          </cell>
          <cell r="BD49">
            <v>138.27000000000001</v>
          </cell>
          <cell r="BE49">
            <v>90.45</v>
          </cell>
          <cell r="BF49">
            <v>120.37</v>
          </cell>
          <cell r="BG49">
            <v>112.25</v>
          </cell>
          <cell r="BH49">
            <v>21.14</v>
          </cell>
          <cell r="BI49">
            <v>516.53</v>
          </cell>
          <cell r="BJ49">
            <v>860.74</v>
          </cell>
          <cell r="BK49">
            <v>1687</v>
          </cell>
          <cell r="BL49">
            <v>360</v>
          </cell>
        </row>
        <row r="50">
          <cell r="A50">
            <v>410</v>
          </cell>
          <cell r="B50" t="str">
            <v>Middelfart</v>
          </cell>
          <cell r="C50" t="str">
            <v>Region Syddanmark</v>
          </cell>
          <cell r="D50">
            <v>2253</v>
          </cell>
          <cell r="E50">
            <v>3610</v>
          </cell>
          <cell r="F50">
            <v>109</v>
          </cell>
          <cell r="G50">
            <v>209</v>
          </cell>
          <cell r="H50">
            <v>152</v>
          </cell>
          <cell r="I50">
            <v>175</v>
          </cell>
          <cell r="J50">
            <v>283</v>
          </cell>
          <cell r="K50">
            <v>297</v>
          </cell>
          <cell r="L50">
            <v>298</v>
          </cell>
          <cell r="M50">
            <v>101</v>
          </cell>
          <cell r="N50">
            <v>85</v>
          </cell>
          <cell r="O50">
            <v>198</v>
          </cell>
          <cell r="P50">
            <v>135</v>
          </cell>
          <cell r="Q50">
            <v>170</v>
          </cell>
          <cell r="R50">
            <v>337</v>
          </cell>
          <cell r="S50">
            <v>358</v>
          </cell>
          <cell r="T50">
            <v>425</v>
          </cell>
          <cell r="U50">
            <v>278</v>
          </cell>
          <cell r="V50">
            <v>91</v>
          </cell>
          <cell r="W50">
            <v>595</v>
          </cell>
          <cell r="X50">
            <v>138</v>
          </cell>
          <cell r="Y50">
            <v>592</v>
          </cell>
          <cell r="Z50">
            <v>24</v>
          </cell>
          <cell r="AA50">
            <v>835</v>
          </cell>
          <cell r="AB50">
            <v>186</v>
          </cell>
          <cell r="AC50">
            <v>361</v>
          </cell>
          <cell r="AD50">
            <v>178</v>
          </cell>
          <cell r="AE50">
            <v>77</v>
          </cell>
          <cell r="AF50">
            <v>1427</v>
          </cell>
          <cell r="AG50">
            <v>519</v>
          </cell>
          <cell r="AH50">
            <v>156</v>
          </cell>
          <cell r="AI50">
            <v>99</v>
          </cell>
          <cell r="AJ50">
            <v>52</v>
          </cell>
          <cell r="AK50">
            <v>50</v>
          </cell>
          <cell r="AL50">
            <v>83</v>
          </cell>
          <cell r="AM50">
            <v>137</v>
          </cell>
          <cell r="AN50">
            <v>107</v>
          </cell>
          <cell r="AO50">
            <v>110</v>
          </cell>
          <cell r="AP50">
            <v>66</v>
          </cell>
          <cell r="AQ50">
            <v>69</v>
          </cell>
          <cell r="AR50">
            <v>34</v>
          </cell>
          <cell r="AS50">
            <v>47</v>
          </cell>
          <cell r="AT50">
            <v>102</v>
          </cell>
          <cell r="AU50">
            <v>151</v>
          </cell>
          <cell r="AV50">
            <v>90</v>
          </cell>
          <cell r="AW50">
            <v>123</v>
          </cell>
          <cell r="AX50">
            <v>68</v>
          </cell>
          <cell r="AY50">
            <v>28</v>
          </cell>
          <cell r="AZ50">
            <v>24</v>
          </cell>
          <cell r="BA50">
            <v>645808817.17999995</v>
          </cell>
          <cell r="BB50">
            <v>3083</v>
          </cell>
          <cell r="BC50">
            <v>163.34</v>
          </cell>
          <cell r="BD50">
            <v>135.62</v>
          </cell>
          <cell r="BE50">
            <v>50.41</v>
          </cell>
          <cell r="BF50">
            <v>137.75</v>
          </cell>
          <cell r="BG50">
            <v>168.79</v>
          </cell>
          <cell r="BH50">
            <v>25.05</v>
          </cell>
          <cell r="BI50">
            <v>438.44</v>
          </cell>
          <cell r="BJ50">
            <v>820.45</v>
          </cell>
          <cell r="BK50">
            <v>1907</v>
          </cell>
          <cell r="BL50">
            <v>733</v>
          </cell>
        </row>
        <row r="51">
          <cell r="A51">
            <v>411</v>
          </cell>
          <cell r="B51" t="str">
            <v>Christiansø</v>
          </cell>
          <cell r="C51" t="str">
            <v>Region Hovedstaden</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row>
        <row r="52">
          <cell r="A52">
            <v>420</v>
          </cell>
          <cell r="B52" t="str">
            <v>Assens</v>
          </cell>
          <cell r="C52" t="str">
            <v>Region Syddanmark</v>
          </cell>
          <cell r="D52">
            <v>1735</v>
          </cell>
          <cell r="E52">
            <v>2659</v>
          </cell>
          <cell r="F52">
            <v>75</v>
          </cell>
          <cell r="G52">
            <v>165</v>
          </cell>
          <cell r="H52">
            <v>120</v>
          </cell>
          <cell r="I52">
            <v>127</v>
          </cell>
          <cell r="J52">
            <v>210</v>
          </cell>
          <cell r="K52">
            <v>230</v>
          </cell>
          <cell r="L52">
            <v>170</v>
          </cell>
          <cell r="M52">
            <v>79</v>
          </cell>
          <cell r="N52">
            <v>75</v>
          </cell>
          <cell r="O52">
            <v>139</v>
          </cell>
          <cell r="P52">
            <v>112</v>
          </cell>
          <cell r="Q52">
            <v>115</v>
          </cell>
          <cell r="R52">
            <v>271</v>
          </cell>
          <cell r="S52">
            <v>273</v>
          </cell>
          <cell r="T52">
            <v>274</v>
          </cell>
          <cell r="U52">
            <v>224</v>
          </cell>
          <cell r="V52">
            <v>96</v>
          </cell>
          <cell r="W52">
            <v>247</v>
          </cell>
          <cell r="X52">
            <v>44</v>
          </cell>
          <cell r="Y52">
            <v>478</v>
          </cell>
          <cell r="Z52">
            <v>29</v>
          </cell>
          <cell r="AA52">
            <v>680</v>
          </cell>
          <cell r="AB52">
            <v>173</v>
          </cell>
          <cell r="AC52">
            <v>211</v>
          </cell>
          <cell r="AD52">
            <v>122</v>
          </cell>
          <cell r="AE52">
            <v>42</v>
          </cell>
          <cell r="AF52">
            <v>1158</v>
          </cell>
          <cell r="AG52">
            <v>357</v>
          </cell>
          <cell r="AH52">
            <v>143</v>
          </cell>
          <cell r="AI52">
            <v>43</v>
          </cell>
          <cell r="AJ52">
            <v>34</v>
          </cell>
          <cell r="AK52">
            <v>33</v>
          </cell>
          <cell r="AL52">
            <v>64</v>
          </cell>
          <cell r="AM52">
            <v>88</v>
          </cell>
          <cell r="AN52">
            <v>92</v>
          </cell>
          <cell r="AO52">
            <v>83</v>
          </cell>
          <cell r="AP52">
            <v>51</v>
          </cell>
          <cell r="AQ52">
            <v>57</v>
          </cell>
          <cell r="AR52">
            <v>30</v>
          </cell>
          <cell r="AS52">
            <v>34</v>
          </cell>
          <cell r="AT52">
            <v>59</v>
          </cell>
          <cell r="AU52">
            <v>100</v>
          </cell>
          <cell r="AV52">
            <v>65</v>
          </cell>
          <cell r="AW52">
            <v>83</v>
          </cell>
          <cell r="AX52">
            <v>36</v>
          </cell>
          <cell r="AY52">
            <v>31</v>
          </cell>
          <cell r="AZ52">
            <v>30</v>
          </cell>
          <cell r="BA52">
            <v>462009460.60000002</v>
          </cell>
          <cell r="BB52">
            <v>2265</v>
          </cell>
          <cell r="BC52">
            <v>136.63</v>
          </cell>
          <cell r="BD52">
            <v>96.66</v>
          </cell>
          <cell r="BE52">
            <v>74.8</v>
          </cell>
          <cell r="BF52">
            <v>120.7</v>
          </cell>
          <cell r="BG52">
            <v>123.46</v>
          </cell>
          <cell r="BH52">
            <v>17.21</v>
          </cell>
          <cell r="BI52">
            <v>360.68</v>
          </cell>
          <cell r="BJ52">
            <v>696.84</v>
          </cell>
          <cell r="BK52">
            <v>1458</v>
          </cell>
          <cell r="BL52">
            <v>291</v>
          </cell>
        </row>
        <row r="53">
          <cell r="A53">
            <v>430</v>
          </cell>
          <cell r="B53" t="str">
            <v>Faaborg-Midtfyn</v>
          </cell>
          <cell r="C53" t="str">
            <v>Region Syddanmark</v>
          </cell>
          <cell r="D53">
            <v>2478</v>
          </cell>
          <cell r="E53">
            <v>3555</v>
          </cell>
          <cell r="F53">
            <v>87</v>
          </cell>
          <cell r="G53">
            <v>166</v>
          </cell>
          <cell r="H53">
            <v>126</v>
          </cell>
          <cell r="I53">
            <v>163</v>
          </cell>
          <cell r="J53">
            <v>255</v>
          </cell>
          <cell r="K53">
            <v>288</v>
          </cell>
          <cell r="L53">
            <v>272</v>
          </cell>
          <cell r="M53">
            <v>189</v>
          </cell>
          <cell r="N53">
            <v>102</v>
          </cell>
          <cell r="O53">
            <v>139</v>
          </cell>
          <cell r="P53">
            <v>106</v>
          </cell>
          <cell r="Q53">
            <v>179</v>
          </cell>
          <cell r="R53">
            <v>299</v>
          </cell>
          <cell r="S53">
            <v>339</v>
          </cell>
          <cell r="T53">
            <v>400</v>
          </cell>
          <cell r="U53">
            <v>445</v>
          </cell>
          <cell r="V53">
            <v>65</v>
          </cell>
          <cell r="W53">
            <v>399</v>
          </cell>
          <cell r="X53">
            <v>97</v>
          </cell>
          <cell r="Y53">
            <v>718</v>
          </cell>
          <cell r="Z53">
            <v>18</v>
          </cell>
          <cell r="AA53">
            <v>1072</v>
          </cell>
          <cell r="AB53">
            <v>190</v>
          </cell>
          <cell r="AC53">
            <v>275</v>
          </cell>
          <cell r="AD53">
            <v>132</v>
          </cell>
          <cell r="AE53">
            <v>73</v>
          </cell>
          <cell r="AF53">
            <v>1790</v>
          </cell>
          <cell r="AG53">
            <v>458</v>
          </cell>
          <cell r="AH53">
            <v>123</v>
          </cell>
          <cell r="AI53">
            <v>68</v>
          </cell>
          <cell r="AJ53">
            <v>39</v>
          </cell>
          <cell r="AK53">
            <v>35</v>
          </cell>
          <cell r="AL53">
            <v>58</v>
          </cell>
          <cell r="AM53">
            <v>111</v>
          </cell>
          <cell r="AN53">
            <v>80</v>
          </cell>
          <cell r="AO53">
            <v>99</v>
          </cell>
          <cell r="AP53">
            <v>58</v>
          </cell>
          <cell r="AQ53">
            <v>61</v>
          </cell>
          <cell r="AR53">
            <v>107</v>
          </cell>
          <cell r="AS53">
            <v>31</v>
          </cell>
          <cell r="AT53">
            <v>66</v>
          </cell>
          <cell r="AU53">
            <v>95</v>
          </cell>
          <cell r="AV53">
            <v>79</v>
          </cell>
          <cell r="AW53">
            <v>92</v>
          </cell>
          <cell r="AX53">
            <v>54</v>
          </cell>
          <cell r="AY53">
            <v>34</v>
          </cell>
          <cell r="AZ53">
            <v>58</v>
          </cell>
          <cell r="BA53">
            <v>644890458.63999999</v>
          </cell>
          <cell r="BB53">
            <v>3072</v>
          </cell>
          <cell r="BC53">
            <v>150.22999999999999</v>
          </cell>
          <cell r="BD53">
            <v>125.53</v>
          </cell>
          <cell r="BE53">
            <v>57.09</v>
          </cell>
          <cell r="BF53">
            <v>103.28</v>
          </cell>
          <cell r="BG53">
            <v>129.53</v>
          </cell>
          <cell r="BH53">
            <v>25.58</v>
          </cell>
          <cell r="BI53">
            <v>534.85</v>
          </cell>
          <cell r="BJ53">
            <v>850.33</v>
          </cell>
          <cell r="BK53">
            <v>1755</v>
          </cell>
          <cell r="BL53">
            <v>496</v>
          </cell>
        </row>
        <row r="54">
          <cell r="A54">
            <v>440</v>
          </cell>
          <cell r="B54" t="str">
            <v>Kerteminde</v>
          </cell>
          <cell r="C54" t="str">
            <v>Region Syddanmark</v>
          </cell>
          <cell r="D54">
            <v>1421</v>
          </cell>
          <cell r="E54">
            <v>2367</v>
          </cell>
          <cell r="F54">
            <v>98</v>
          </cell>
          <cell r="G54">
            <v>146</v>
          </cell>
          <cell r="H54">
            <v>85</v>
          </cell>
          <cell r="I54">
            <v>134</v>
          </cell>
          <cell r="J54">
            <v>178</v>
          </cell>
          <cell r="K54">
            <v>163</v>
          </cell>
          <cell r="L54">
            <v>197</v>
          </cell>
          <cell r="M54">
            <v>60</v>
          </cell>
          <cell r="N54">
            <v>79</v>
          </cell>
          <cell r="O54">
            <v>135</v>
          </cell>
          <cell r="P54">
            <v>79</v>
          </cell>
          <cell r="Q54">
            <v>145</v>
          </cell>
          <cell r="R54">
            <v>210</v>
          </cell>
          <cell r="S54">
            <v>236</v>
          </cell>
          <cell r="T54">
            <v>286</v>
          </cell>
          <cell r="U54">
            <v>136</v>
          </cell>
          <cell r="V54">
            <v>117</v>
          </cell>
          <cell r="W54">
            <v>244</v>
          </cell>
          <cell r="X54">
            <v>57</v>
          </cell>
          <cell r="Y54">
            <v>343</v>
          </cell>
          <cell r="Z54">
            <v>15</v>
          </cell>
          <cell r="AA54">
            <v>491</v>
          </cell>
          <cell r="AB54">
            <v>160</v>
          </cell>
          <cell r="AC54">
            <v>242</v>
          </cell>
          <cell r="AD54">
            <v>121</v>
          </cell>
          <cell r="AE54">
            <v>49</v>
          </cell>
          <cell r="AF54">
            <v>834</v>
          </cell>
          <cell r="AG54">
            <v>369</v>
          </cell>
          <cell r="AH54">
            <v>125</v>
          </cell>
          <cell r="AI54">
            <v>62</v>
          </cell>
          <cell r="AJ54">
            <v>31</v>
          </cell>
          <cell r="AK54">
            <v>42</v>
          </cell>
          <cell r="AL54">
            <v>47</v>
          </cell>
          <cell r="AM54">
            <v>73</v>
          </cell>
          <cell r="AN54">
            <v>82</v>
          </cell>
          <cell r="AO54">
            <v>63</v>
          </cell>
          <cell r="AP54">
            <v>54</v>
          </cell>
          <cell r="AQ54">
            <v>25</v>
          </cell>
          <cell r="AR54">
            <v>3</v>
          </cell>
          <cell r="AS54">
            <v>35</v>
          </cell>
          <cell r="AT54">
            <v>50</v>
          </cell>
          <cell r="AU54">
            <v>88</v>
          </cell>
          <cell r="AV54">
            <v>77</v>
          </cell>
          <cell r="AW54">
            <v>61</v>
          </cell>
          <cell r="AX54">
            <v>40</v>
          </cell>
          <cell r="AY54">
            <v>16</v>
          </cell>
          <cell r="AZ54">
            <v>9</v>
          </cell>
          <cell r="BA54">
            <v>408609426.06999999</v>
          </cell>
          <cell r="BB54">
            <v>1967</v>
          </cell>
          <cell r="BC54">
            <v>106.02</v>
          </cell>
          <cell r="BD54">
            <v>82.19</v>
          </cell>
          <cell r="BE54">
            <v>49.2</v>
          </cell>
          <cell r="BF54">
            <v>143.37</v>
          </cell>
          <cell r="BG54">
            <v>102.67</v>
          </cell>
          <cell r="BH54">
            <v>26.73</v>
          </cell>
          <cell r="BI54">
            <v>205.18</v>
          </cell>
          <cell r="BJ54">
            <v>527.14</v>
          </cell>
          <cell r="BK54">
            <v>1230</v>
          </cell>
          <cell r="BL54">
            <v>301</v>
          </cell>
        </row>
        <row r="55">
          <cell r="A55">
            <v>450</v>
          </cell>
          <cell r="B55" t="str">
            <v>Nyborg</v>
          </cell>
          <cell r="C55" t="str">
            <v>Region Syddanmark</v>
          </cell>
          <cell r="D55">
            <v>2548</v>
          </cell>
          <cell r="E55">
            <v>4119</v>
          </cell>
          <cell r="F55">
            <v>135</v>
          </cell>
          <cell r="G55">
            <v>223</v>
          </cell>
          <cell r="H55">
            <v>173</v>
          </cell>
          <cell r="I55">
            <v>211</v>
          </cell>
          <cell r="J55">
            <v>313</v>
          </cell>
          <cell r="K55">
            <v>358</v>
          </cell>
          <cell r="L55">
            <v>310</v>
          </cell>
          <cell r="M55">
            <v>133</v>
          </cell>
          <cell r="N55">
            <v>113</v>
          </cell>
          <cell r="O55">
            <v>224</v>
          </cell>
          <cell r="P55">
            <v>169</v>
          </cell>
          <cell r="Q55">
            <v>219</v>
          </cell>
          <cell r="R55">
            <v>319</v>
          </cell>
          <cell r="S55">
            <v>452</v>
          </cell>
          <cell r="T55">
            <v>462</v>
          </cell>
          <cell r="U55">
            <v>305</v>
          </cell>
          <cell r="V55">
            <v>55</v>
          </cell>
          <cell r="W55">
            <v>637</v>
          </cell>
          <cell r="X55">
            <v>201</v>
          </cell>
          <cell r="Y55">
            <v>658</v>
          </cell>
          <cell r="Z55">
            <v>34</v>
          </cell>
          <cell r="AA55">
            <v>959</v>
          </cell>
          <cell r="AB55">
            <v>198</v>
          </cell>
          <cell r="AC55">
            <v>400</v>
          </cell>
          <cell r="AD55">
            <v>203</v>
          </cell>
          <cell r="AE55">
            <v>96</v>
          </cell>
          <cell r="AF55">
            <v>1617</v>
          </cell>
          <cell r="AG55">
            <v>571</v>
          </cell>
          <cell r="AH55">
            <v>181</v>
          </cell>
          <cell r="AI55">
            <v>117</v>
          </cell>
          <cell r="AJ55">
            <v>62</v>
          </cell>
          <cell r="AK55">
            <v>68</v>
          </cell>
          <cell r="AL55">
            <v>88</v>
          </cell>
          <cell r="AM55">
            <v>163</v>
          </cell>
          <cell r="AN55">
            <v>154</v>
          </cell>
          <cell r="AO55">
            <v>146</v>
          </cell>
          <cell r="AP55">
            <v>115</v>
          </cell>
          <cell r="AQ55">
            <v>63</v>
          </cell>
          <cell r="AR55">
            <v>45</v>
          </cell>
          <cell r="AS55">
            <v>51</v>
          </cell>
          <cell r="AT55">
            <v>78</v>
          </cell>
          <cell r="AU55">
            <v>147</v>
          </cell>
          <cell r="AV55">
            <v>126</v>
          </cell>
          <cell r="AW55">
            <v>120</v>
          </cell>
          <cell r="AX55">
            <v>89</v>
          </cell>
          <cell r="AY55">
            <v>38</v>
          </cell>
          <cell r="AZ55">
            <v>41</v>
          </cell>
          <cell r="BA55">
            <v>723767775.77999997</v>
          </cell>
          <cell r="BB55">
            <v>3496</v>
          </cell>
          <cell r="BC55">
            <v>230.72</v>
          </cell>
          <cell r="BD55">
            <v>185.35</v>
          </cell>
          <cell r="BE55">
            <v>69.48</v>
          </cell>
          <cell r="BF55">
            <v>117.01</v>
          </cell>
          <cell r="BG55">
            <v>125.74</v>
          </cell>
          <cell r="BH55">
            <v>32.25</v>
          </cell>
          <cell r="BI55">
            <v>658.95</v>
          </cell>
          <cell r="BJ55">
            <v>1003.43</v>
          </cell>
          <cell r="BK55">
            <v>2214</v>
          </cell>
          <cell r="BL55">
            <v>838</v>
          </cell>
        </row>
        <row r="56">
          <cell r="A56">
            <v>461</v>
          </cell>
          <cell r="B56" t="str">
            <v>Odense</v>
          </cell>
          <cell r="C56" t="str">
            <v>Region Syddanmark</v>
          </cell>
          <cell r="D56">
            <v>24383</v>
          </cell>
          <cell r="E56">
            <v>44148</v>
          </cell>
          <cell r="F56">
            <v>1641</v>
          </cell>
          <cell r="G56">
            <v>2689</v>
          </cell>
          <cell r="H56">
            <v>3238</v>
          </cell>
          <cell r="I56">
            <v>3731</v>
          </cell>
          <cell r="J56">
            <v>3622</v>
          </cell>
          <cell r="K56">
            <v>3645</v>
          </cell>
          <cell r="L56">
            <v>2096</v>
          </cell>
          <cell r="M56">
            <v>596</v>
          </cell>
          <cell r="N56">
            <v>1615</v>
          </cell>
          <cell r="O56">
            <v>2530</v>
          </cell>
          <cell r="P56">
            <v>3331</v>
          </cell>
          <cell r="Q56">
            <v>3347</v>
          </cell>
          <cell r="R56">
            <v>3851</v>
          </cell>
          <cell r="S56">
            <v>3995</v>
          </cell>
          <cell r="T56">
            <v>3020</v>
          </cell>
          <cell r="U56">
            <v>1201</v>
          </cell>
          <cell r="V56">
            <v>2171</v>
          </cell>
          <cell r="W56">
            <v>8807</v>
          </cell>
          <cell r="X56">
            <v>5347</v>
          </cell>
          <cell r="Y56">
            <v>6261</v>
          </cell>
          <cell r="Z56">
            <v>275</v>
          </cell>
          <cell r="AA56">
            <v>7190</v>
          </cell>
          <cell r="AB56">
            <v>2080</v>
          </cell>
          <cell r="AC56">
            <v>3853</v>
          </cell>
          <cell r="AD56">
            <v>2586</v>
          </cell>
          <cell r="AE56">
            <v>2138</v>
          </cell>
          <cell r="AF56">
            <v>13451</v>
          </cell>
          <cell r="AG56">
            <v>6121</v>
          </cell>
          <cell r="AH56">
            <v>2347</v>
          </cell>
          <cell r="AI56">
            <v>1474</v>
          </cell>
          <cell r="AJ56">
            <v>990</v>
          </cell>
          <cell r="AK56">
            <v>523</v>
          </cell>
          <cell r="AL56">
            <v>581</v>
          </cell>
          <cell r="AM56">
            <v>3040</v>
          </cell>
          <cell r="AN56">
            <v>1931</v>
          </cell>
          <cell r="AO56">
            <v>1031</v>
          </cell>
          <cell r="AP56">
            <v>609</v>
          </cell>
          <cell r="AQ56">
            <v>247</v>
          </cell>
          <cell r="AR56">
            <v>97</v>
          </cell>
          <cell r="AS56">
            <v>663</v>
          </cell>
          <cell r="AT56">
            <v>627</v>
          </cell>
          <cell r="AU56">
            <v>2794</v>
          </cell>
          <cell r="AV56">
            <v>2405</v>
          </cell>
          <cell r="AW56">
            <v>1130</v>
          </cell>
          <cell r="AX56">
            <v>614</v>
          </cell>
          <cell r="AY56">
            <v>202</v>
          </cell>
          <cell r="AZ56">
            <v>99</v>
          </cell>
          <cell r="BA56">
            <v>6892142045.6700001</v>
          </cell>
          <cell r="BB56">
            <v>36488</v>
          </cell>
          <cell r="BC56">
            <v>1573.48</v>
          </cell>
          <cell r="BD56">
            <v>1591.48</v>
          </cell>
          <cell r="BE56">
            <v>1428.83</v>
          </cell>
          <cell r="BF56">
            <v>1940.78</v>
          </cell>
          <cell r="BG56">
            <v>1903.82</v>
          </cell>
          <cell r="BH56">
            <v>348.55</v>
          </cell>
          <cell r="BI56">
            <v>4570.6899999999996</v>
          </cell>
          <cell r="BJ56">
            <v>10192.67</v>
          </cell>
          <cell r="BK56">
            <v>28760</v>
          </cell>
          <cell r="BL56">
            <v>14154</v>
          </cell>
        </row>
        <row r="57">
          <cell r="A57">
            <v>479</v>
          </cell>
          <cell r="B57" t="str">
            <v>Svendborg</v>
          </cell>
          <cell r="C57" t="str">
            <v>Region Syddanmark</v>
          </cell>
          <cell r="D57">
            <v>4555</v>
          </cell>
          <cell r="E57">
            <v>7098</v>
          </cell>
          <cell r="F57">
            <v>277</v>
          </cell>
          <cell r="G57">
            <v>362</v>
          </cell>
          <cell r="H57">
            <v>546</v>
          </cell>
          <cell r="I57">
            <v>510</v>
          </cell>
          <cell r="J57">
            <v>558</v>
          </cell>
          <cell r="K57">
            <v>603</v>
          </cell>
          <cell r="L57">
            <v>425</v>
          </cell>
          <cell r="M57">
            <v>168</v>
          </cell>
          <cell r="N57">
            <v>241</v>
          </cell>
          <cell r="O57">
            <v>366</v>
          </cell>
          <cell r="P57">
            <v>421</v>
          </cell>
          <cell r="Q57">
            <v>414</v>
          </cell>
          <cell r="R57">
            <v>569</v>
          </cell>
          <cell r="S57">
            <v>643</v>
          </cell>
          <cell r="T57">
            <v>550</v>
          </cell>
          <cell r="U57">
            <v>445</v>
          </cell>
          <cell r="V57">
            <v>180</v>
          </cell>
          <cell r="W57">
            <v>1178</v>
          </cell>
          <cell r="X57">
            <v>443</v>
          </cell>
          <cell r="Y57">
            <v>1526</v>
          </cell>
          <cell r="Z57">
            <v>62</v>
          </cell>
          <cell r="AA57">
            <v>1546</v>
          </cell>
          <cell r="AB57">
            <v>365</v>
          </cell>
          <cell r="AC57">
            <v>524</v>
          </cell>
          <cell r="AD57">
            <v>359</v>
          </cell>
          <cell r="AE57">
            <v>173</v>
          </cell>
          <cell r="AF57">
            <v>3072</v>
          </cell>
          <cell r="AG57">
            <v>894</v>
          </cell>
          <cell r="AH57">
            <v>293</v>
          </cell>
          <cell r="AI57">
            <v>188</v>
          </cell>
          <cell r="AJ57">
            <v>108</v>
          </cell>
          <cell r="AK57">
            <v>124</v>
          </cell>
          <cell r="AL57">
            <v>173</v>
          </cell>
          <cell r="AM57">
            <v>502</v>
          </cell>
          <cell r="AN57">
            <v>307</v>
          </cell>
          <cell r="AO57">
            <v>206</v>
          </cell>
          <cell r="AP57">
            <v>173</v>
          </cell>
          <cell r="AQ57">
            <v>107</v>
          </cell>
          <cell r="AR57">
            <v>97</v>
          </cell>
          <cell r="AS57">
            <v>114</v>
          </cell>
          <cell r="AT57">
            <v>130</v>
          </cell>
          <cell r="AU57">
            <v>493</v>
          </cell>
          <cell r="AV57">
            <v>332</v>
          </cell>
          <cell r="AW57">
            <v>171</v>
          </cell>
          <cell r="AX57">
            <v>106</v>
          </cell>
          <cell r="AY57">
            <v>63</v>
          </cell>
          <cell r="AZ57">
            <v>43</v>
          </cell>
          <cell r="BA57">
            <v>1131294087.6900001</v>
          </cell>
          <cell r="BB57">
            <v>5921</v>
          </cell>
          <cell r="BC57">
            <v>351.77</v>
          </cell>
          <cell r="BD57">
            <v>303.08</v>
          </cell>
          <cell r="BE57">
            <v>192.85</v>
          </cell>
          <cell r="BF57">
            <v>303.24</v>
          </cell>
          <cell r="BG57">
            <v>353.63</v>
          </cell>
          <cell r="BH57">
            <v>48.43</v>
          </cell>
          <cell r="BI57">
            <v>958.37</v>
          </cell>
          <cell r="BJ57">
            <v>1856.51</v>
          </cell>
          <cell r="BK57">
            <v>4264</v>
          </cell>
          <cell r="BL57">
            <v>1621</v>
          </cell>
        </row>
        <row r="58">
          <cell r="A58">
            <v>480</v>
          </cell>
          <cell r="B58" t="str">
            <v>Nordfyns</v>
          </cell>
          <cell r="C58" t="str">
            <v>Region Syddanmark</v>
          </cell>
          <cell r="D58">
            <v>1160</v>
          </cell>
          <cell r="E58">
            <v>1672</v>
          </cell>
          <cell r="F58">
            <v>31</v>
          </cell>
          <cell r="G58">
            <v>63</v>
          </cell>
          <cell r="H58">
            <v>58</v>
          </cell>
          <cell r="I58">
            <v>79</v>
          </cell>
          <cell r="J58">
            <v>110</v>
          </cell>
          <cell r="K58">
            <v>146</v>
          </cell>
          <cell r="L58">
            <v>153</v>
          </cell>
          <cell r="M58">
            <v>77</v>
          </cell>
          <cell r="N58">
            <v>46</v>
          </cell>
          <cell r="O58">
            <v>73</v>
          </cell>
          <cell r="P58">
            <v>48</v>
          </cell>
          <cell r="Q58">
            <v>65</v>
          </cell>
          <cell r="R58">
            <v>122</v>
          </cell>
          <cell r="S58">
            <v>158</v>
          </cell>
          <cell r="T58">
            <v>242</v>
          </cell>
          <cell r="U58">
            <v>201</v>
          </cell>
          <cell r="V58">
            <v>47</v>
          </cell>
          <cell r="W58">
            <v>194</v>
          </cell>
          <cell r="X58">
            <v>23</v>
          </cell>
          <cell r="Y58">
            <v>325</v>
          </cell>
          <cell r="Z58">
            <v>14</v>
          </cell>
          <cell r="AA58">
            <v>509</v>
          </cell>
          <cell r="AB58">
            <v>67</v>
          </cell>
          <cell r="AC58">
            <v>148</v>
          </cell>
          <cell r="AD58">
            <v>63</v>
          </cell>
          <cell r="AE58">
            <v>34</v>
          </cell>
          <cell r="AF58">
            <v>834</v>
          </cell>
          <cell r="AG58">
            <v>217</v>
          </cell>
          <cell r="AH58">
            <v>60</v>
          </cell>
          <cell r="AI58">
            <v>33</v>
          </cell>
          <cell r="AJ58">
            <v>16</v>
          </cell>
          <cell r="AK58">
            <v>29</v>
          </cell>
          <cell r="AL58">
            <v>46</v>
          </cell>
          <cell r="AM58">
            <v>74</v>
          </cell>
          <cell r="AN58">
            <v>75</v>
          </cell>
          <cell r="AO58">
            <v>74</v>
          </cell>
          <cell r="AP58">
            <v>60</v>
          </cell>
          <cell r="AQ58">
            <v>66</v>
          </cell>
          <cell r="AR58">
            <v>61</v>
          </cell>
          <cell r="AS58">
            <v>29</v>
          </cell>
          <cell r="AT58">
            <v>56</v>
          </cell>
          <cell r="AU58">
            <v>86</v>
          </cell>
          <cell r="AV58">
            <v>71</v>
          </cell>
          <cell r="AW58">
            <v>76</v>
          </cell>
          <cell r="AX58">
            <v>47</v>
          </cell>
          <cell r="AY58">
            <v>39</v>
          </cell>
          <cell r="AZ58">
            <v>39</v>
          </cell>
          <cell r="BA58">
            <v>304821605.63999999</v>
          </cell>
          <cell r="BB58">
            <v>1474</v>
          </cell>
          <cell r="BC58">
            <v>124.87</v>
          </cell>
          <cell r="BD58">
            <v>115.92</v>
          </cell>
          <cell r="BE58">
            <v>24.78</v>
          </cell>
          <cell r="BF58">
            <v>59.91</v>
          </cell>
          <cell r="BG58">
            <v>79.510000000000005</v>
          </cell>
          <cell r="BH58">
            <v>13.83</v>
          </cell>
          <cell r="BI58">
            <v>227.6</v>
          </cell>
          <cell r="BJ58">
            <v>405.63</v>
          </cell>
          <cell r="BK58">
            <v>786</v>
          </cell>
          <cell r="BL58">
            <v>217</v>
          </cell>
        </row>
        <row r="59">
          <cell r="A59">
            <v>482</v>
          </cell>
          <cell r="B59" t="str">
            <v>Langeland</v>
          </cell>
          <cell r="C59" t="str">
            <v>Region Syddanmark</v>
          </cell>
          <cell r="D59">
            <v>602</v>
          </cell>
          <cell r="E59">
            <v>837</v>
          </cell>
          <cell r="F59">
            <v>17</v>
          </cell>
          <cell r="G59">
            <v>55</v>
          </cell>
          <cell r="H59">
            <v>75</v>
          </cell>
          <cell r="I59">
            <v>48</v>
          </cell>
          <cell r="J59">
            <v>57</v>
          </cell>
          <cell r="K59">
            <v>106</v>
          </cell>
          <cell r="L59">
            <v>120</v>
          </cell>
          <cell r="M59">
            <v>90</v>
          </cell>
          <cell r="N59">
            <v>20</v>
          </cell>
          <cell r="O59">
            <v>43</v>
          </cell>
          <cell r="P59">
            <v>39</v>
          </cell>
          <cell r="Q59">
            <v>33</v>
          </cell>
          <cell r="R59">
            <v>68</v>
          </cell>
          <cell r="S59">
            <v>116</v>
          </cell>
          <cell r="T59">
            <v>192</v>
          </cell>
          <cell r="U59">
            <v>253</v>
          </cell>
          <cell r="V59">
            <v>7</v>
          </cell>
          <cell r="W59">
            <v>82</v>
          </cell>
          <cell r="X59">
            <v>8</v>
          </cell>
          <cell r="Y59">
            <v>342</v>
          </cell>
          <cell r="Z59">
            <v>8</v>
          </cell>
          <cell r="AA59">
            <v>500</v>
          </cell>
          <cell r="AB59">
            <v>44</v>
          </cell>
          <cell r="AC59">
            <v>109</v>
          </cell>
          <cell r="AD59">
            <v>32</v>
          </cell>
          <cell r="AE59">
            <v>11</v>
          </cell>
          <cell r="AF59">
            <v>842</v>
          </cell>
          <cell r="AG59">
            <v>149</v>
          </cell>
          <cell r="AH59">
            <v>33</v>
          </cell>
          <cell r="AI59">
            <v>19</v>
          </cell>
          <cell r="AJ59">
            <v>3</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157045544.02000001</v>
          </cell>
          <cell r="BB59">
            <v>756</v>
          </cell>
          <cell r="BC59">
            <v>0</v>
          </cell>
          <cell r="BD59">
            <v>0</v>
          </cell>
          <cell r="BE59">
            <v>9.31</v>
          </cell>
          <cell r="BF59">
            <v>22.45</v>
          </cell>
          <cell r="BG59">
            <v>22.21</v>
          </cell>
          <cell r="BH59">
            <v>6.32</v>
          </cell>
          <cell r="BI59">
            <v>118.84</v>
          </cell>
          <cell r="BJ59">
            <v>179.13</v>
          </cell>
          <cell r="BK59">
            <v>366</v>
          </cell>
          <cell r="BL59">
            <v>90</v>
          </cell>
        </row>
        <row r="60">
          <cell r="A60">
            <v>492</v>
          </cell>
          <cell r="B60" t="str">
            <v>Ærø</v>
          </cell>
          <cell r="C60" t="str">
            <v>Region Syddanmark</v>
          </cell>
          <cell r="D60">
            <v>444</v>
          </cell>
          <cell r="E60">
            <v>495</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13</v>
          </cell>
          <cell r="W60">
            <v>5</v>
          </cell>
          <cell r="X60">
            <v>2</v>
          </cell>
          <cell r="Y60">
            <v>0</v>
          </cell>
          <cell r="Z60">
            <v>0</v>
          </cell>
          <cell r="AA60">
            <v>0</v>
          </cell>
          <cell r="AB60">
            <v>0</v>
          </cell>
          <cell r="AC60">
            <v>0</v>
          </cell>
          <cell r="AD60">
            <v>0</v>
          </cell>
          <cell r="AE60">
            <v>0</v>
          </cell>
          <cell r="AF60">
            <v>0</v>
          </cell>
          <cell r="AG60">
            <v>0</v>
          </cell>
          <cell r="AH60">
            <v>0</v>
          </cell>
          <cell r="AI60">
            <v>0</v>
          </cell>
          <cell r="AJ60">
            <v>0</v>
          </cell>
          <cell r="AK60">
            <v>0</v>
          </cell>
          <cell r="AL60">
            <v>23</v>
          </cell>
          <cell r="AM60">
            <v>48</v>
          </cell>
          <cell r="AN60">
            <v>7</v>
          </cell>
          <cell r="AO60">
            <v>7</v>
          </cell>
          <cell r="AP60">
            <v>6</v>
          </cell>
          <cell r="AQ60">
            <v>26</v>
          </cell>
          <cell r="AR60">
            <v>43</v>
          </cell>
          <cell r="AS60">
            <v>0</v>
          </cell>
          <cell r="AT60">
            <v>4</v>
          </cell>
          <cell r="AU60">
            <v>60</v>
          </cell>
          <cell r="AV60">
            <v>12</v>
          </cell>
          <cell r="AW60">
            <v>8</v>
          </cell>
          <cell r="AX60">
            <v>5</v>
          </cell>
          <cell r="AY60">
            <v>12</v>
          </cell>
          <cell r="AZ60">
            <v>15</v>
          </cell>
          <cell r="BA60">
            <v>83603115.680000007</v>
          </cell>
          <cell r="BB60">
            <v>478</v>
          </cell>
          <cell r="BC60">
            <v>7.23</v>
          </cell>
          <cell r="BD60">
            <v>12.41</v>
          </cell>
          <cell r="BE60">
            <v>4.47</v>
          </cell>
          <cell r="BF60">
            <v>4.55</v>
          </cell>
          <cell r="BG60">
            <v>3.27</v>
          </cell>
          <cell r="BH60">
            <v>3.13</v>
          </cell>
          <cell r="BI60">
            <v>39.67</v>
          </cell>
          <cell r="BJ60">
            <v>55.09</v>
          </cell>
          <cell r="BK60">
            <v>176</v>
          </cell>
          <cell r="BL60">
            <v>7</v>
          </cell>
        </row>
        <row r="61">
          <cell r="A61">
            <v>510</v>
          </cell>
          <cell r="B61" t="str">
            <v>Haderslev</v>
          </cell>
          <cell r="C61" t="str">
            <v>Region Syddanmark</v>
          </cell>
          <cell r="D61">
            <v>5304</v>
          </cell>
          <cell r="E61">
            <v>8391</v>
          </cell>
          <cell r="F61">
            <v>261</v>
          </cell>
          <cell r="G61">
            <v>451</v>
          </cell>
          <cell r="H61">
            <v>335</v>
          </cell>
          <cell r="I61">
            <v>460</v>
          </cell>
          <cell r="J61">
            <v>621</v>
          </cell>
          <cell r="K61">
            <v>727</v>
          </cell>
          <cell r="L61">
            <v>654</v>
          </cell>
          <cell r="M61">
            <v>301</v>
          </cell>
          <cell r="N61">
            <v>244</v>
          </cell>
          <cell r="O61">
            <v>443</v>
          </cell>
          <cell r="P61">
            <v>328</v>
          </cell>
          <cell r="Q61">
            <v>461</v>
          </cell>
          <cell r="R61">
            <v>677</v>
          </cell>
          <cell r="S61">
            <v>809</v>
          </cell>
          <cell r="T61">
            <v>975</v>
          </cell>
          <cell r="U61">
            <v>644</v>
          </cell>
          <cell r="V61">
            <v>289</v>
          </cell>
          <cell r="W61">
            <v>1209</v>
          </cell>
          <cell r="X61">
            <v>401</v>
          </cell>
          <cell r="Y61">
            <v>1454</v>
          </cell>
          <cell r="Z61">
            <v>54</v>
          </cell>
          <cell r="AA61">
            <v>1942</v>
          </cell>
          <cell r="AB61">
            <v>403</v>
          </cell>
          <cell r="AC61">
            <v>878</v>
          </cell>
          <cell r="AD61">
            <v>393</v>
          </cell>
          <cell r="AE61">
            <v>180</v>
          </cell>
          <cell r="AF61">
            <v>3396</v>
          </cell>
          <cell r="AG61">
            <v>1254</v>
          </cell>
          <cell r="AH61">
            <v>349</v>
          </cell>
          <cell r="AI61">
            <v>164</v>
          </cell>
          <cell r="AJ61">
            <v>141</v>
          </cell>
          <cell r="AK61">
            <v>119</v>
          </cell>
          <cell r="AL61">
            <v>140</v>
          </cell>
          <cell r="AM61">
            <v>384</v>
          </cell>
          <cell r="AN61">
            <v>268</v>
          </cell>
          <cell r="AO61">
            <v>253</v>
          </cell>
          <cell r="AP61">
            <v>187</v>
          </cell>
          <cell r="AQ61">
            <v>137</v>
          </cell>
          <cell r="AR61">
            <v>72</v>
          </cell>
          <cell r="AS61">
            <v>118</v>
          </cell>
          <cell r="AT61">
            <v>173</v>
          </cell>
          <cell r="AU61">
            <v>430</v>
          </cell>
          <cell r="AV61">
            <v>310</v>
          </cell>
          <cell r="AW61">
            <v>227</v>
          </cell>
          <cell r="AX61">
            <v>172</v>
          </cell>
          <cell r="AY61">
            <v>86</v>
          </cell>
          <cell r="AZ61">
            <v>62</v>
          </cell>
          <cell r="BA61">
            <v>1441254898.97</v>
          </cell>
          <cell r="BB61">
            <v>7091</v>
          </cell>
          <cell r="BC61">
            <v>398.8</v>
          </cell>
          <cell r="BD61">
            <v>380.93</v>
          </cell>
          <cell r="BE61">
            <v>176.4</v>
          </cell>
          <cell r="BF61">
            <v>329.02</v>
          </cell>
          <cell r="BG61">
            <v>381.82</v>
          </cell>
          <cell r="BH61">
            <v>52.79</v>
          </cell>
          <cell r="BI61">
            <v>894.53</v>
          </cell>
          <cell r="BJ61">
            <v>1834.56</v>
          </cell>
          <cell r="BK61">
            <v>4418</v>
          </cell>
          <cell r="BL61">
            <v>1610</v>
          </cell>
        </row>
        <row r="62">
          <cell r="A62">
            <v>530</v>
          </cell>
          <cell r="B62" t="str">
            <v>Billund</v>
          </cell>
          <cell r="C62" t="str">
            <v>Region Syddanmark</v>
          </cell>
          <cell r="D62">
            <v>2256</v>
          </cell>
          <cell r="E62">
            <v>3508</v>
          </cell>
          <cell r="F62">
            <v>108</v>
          </cell>
          <cell r="G62">
            <v>166</v>
          </cell>
          <cell r="H62">
            <v>247</v>
          </cell>
          <cell r="I62">
            <v>306</v>
          </cell>
          <cell r="J62">
            <v>306</v>
          </cell>
          <cell r="K62">
            <v>274</v>
          </cell>
          <cell r="L62">
            <v>205</v>
          </cell>
          <cell r="M62">
            <v>86</v>
          </cell>
          <cell r="N62">
            <v>120</v>
          </cell>
          <cell r="O62">
            <v>163</v>
          </cell>
          <cell r="P62">
            <v>168</v>
          </cell>
          <cell r="Q62">
            <v>247</v>
          </cell>
          <cell r="R62">
            <v>271</v>
          </cell>
          <cell r="S62">
            <v>344</v>
          </cell>
          <cell r="T62">
            <v>301</v>
          </cell>
          <cell r="U62">
            <v>196</v>
          </cell>
          <cell r="V62">
            <v>234</v>
          </cell>
          <cell r="W62">
            <v>473</v>
          </cell>
          <cell r="X62">
            <v>88</v>
          </cell>
          <cell r="Y62">
            <v>721</v>
          </cell>
          <cell r="Z62">
            <v>19</v>
          </cell>
          <cell r="AA62">
            <v>752</v>
          </cell>
          <cell r="AB62">
            <v>172</v>
          </cell>
          <cell r="AC62">
            <v>343</v>
          </cell>
          <cell r="AD62">
            <v>170</v>
          </cell>
          <cell r="AE62">
            <v>79</v>
          </cell>
          <cell r="AF62">
            <v>1473</v>
          </cell>
          <cell r="AG62">
            <v>503</v>
          </cell>
          <cell r="AH62">
            <v>157</v>
          </cell>
          <cell r="AI62">
            <v>80</v>
          </cell>
          <cell r="AJ62">
            <v>43</v>
          </cell>
          <cell r="AK62">
            <v>60</v>
          </cell>
          <cell r="AL62">
            <v>76</v>
          </cell>
          <cell r="AM62">
            <v>210</v>
          </cell>
          <cell r="AN62">
            <v>175</v>
          </cell>
          <cell r="AO62">
            <v>113</v>
          </cell>
          <cell r="AP62">
            <v>71</v>
          </cell>
          <cell r="AQ62">
            <v>45</v>
          </cell>
          <cell r="AR62">
            <v>19</v>
          </cell>
          <cell r="AS62">
            <v>46</v>
          </cell>
          <cell r="AT62">
            <v>75</v>
          </cell>
          <cell r="AU62">
            <v>221</v>
          </cell>
          <cell r="AV62">
            <v>174</v>
          </cell>
          <cell r="AW62">
            <v>123</v>
          </cell>
          <cell r="AX62">
            <v>66</v>
          </cell>
          <cell r="AY62">
            <v>33</v>
          </cell>
          <cell r="AZ62">
            <v>26</v>
          </cell>
          <cell r="BA62">
            <v>646194059.62</v>
          </cell>
          <cell r="BB62">
            <v>2957</v>
          </cell>
          <cell r="BC62">
            <v>144.4</v>
          </cell>
          <cell r="BD62">
            <v>131.54</v>
          </cell>
          <cell r="BE62">
            <v>81.02</v>
          </cell>
          <cell r="BF62">
            <v>119.72</v>
          </cell>
          <cell r="BG62">
            <v>106.94</v>
          </cell>
          <cell r="BH62">
            <v>28.41</v>
          </cell>
          <cell r="BI62">
            <v>363.6</v>
          </cell>
          <cell r="BJ62">
            <v>699.69</v>
          </cell>
          <cell r="BK62">
            <v>2163</v>
          </cell>
          <cell r="BL62">
            <v>561</v>
          </cell>
        </row>
        <row r="63">
          <cell r="A63">
            <v>540</v>
          </cell>
          <cell r="B63" t="str">
            <v>Sønderborg</v>
          </cell>
          <cell r="C63" t="str">
            <v>Region Syddanmark</v>
          </cell>
          <cell r="D63">
            <v>8853</v>
          </cell>
          <cell r="E63">
            <v>14975</v>
          </cell>
          <cell r="F63">
            <v>537</v>
          </cell>
          <cell r="G63">
            <v>921</v>
          </cell>
          <cell r="H63">
            <v>606</v>
          </cell>
          <cell r="I63">
            <v>888</v>
          </cell>
          <cell r="J63">
            <v>1179</v>
          </cell>
          <cell r="K63">
            <v>1301</v>
          </cell>
          <cell r="L63">
            <v>1157</v>
          </cell>
          <cell r="M63">
            <v>420</v>
          </cell>
          <cell r="N63">
            <v>485</v>
          </cell>
          <cell r="O63">
            <v>754</v>
          </cell>
          <cell r="P63">
            <v>602</v>
          </cell>
          <cell r="Q63">
            <v>844</v>
          </cell>
          <cell r="R63">
            <v>1236</v>
          </cell>
          <cell r="S63">
            <v>1415</v>
          </cell>
          <cell r="T63">
            <v>1782</v>
          </cell>
          <cell r="U63">
            <v>848</v>
          </cell>
          <cell r="V63">
            <v>881</v>
          </cell>
          <cell r="W63">
            <v>2033</v>
          </cell>
          <cell r="X63">
            <v>854</v>
          </cell>
          <cell r="Y63">
            <v>2233</v>
          </cell>
          <cell r="Z63">
            <v>121</v>
          </cell>
          <cell r="AA63">
            <v>2922</v>
          </cell>
          <cell r="AB63">
            <v>768</v>
          </cell>
          <cell r="AC63">
            <v>1630</v>
          </cell>
          <cell r="AD63">
            <v>811</v>
          </cell>
          <cell r="AE63">
            <v>368</v>
          </cell>
          <cell r="AF63">
            <v>5155</v>
          </cell>
          <cell r="AG63">
            <v>2306</v>
          </cell>
          <cell r="AH63">
            <v>722</v>
          </cell>
          <cell r="AI63">
            <v>419</v>
          </cell>
          <cell r="AJ63">
            <v>251</v>
          </cell>
          <cell r="AK63">
            <v>268</v>
          </cell>
          <cell r="AL63">
            <v>288</v>
          </cell>
          <cell r="AM63">
            <v>617</v>
          </cell>
          <cell r="AN63">
            <v>546</v>
          </cell>
          <cell r="AO63">
            <v>411</v>
          </cell>
          <cell r="AP63">
            <v>256</v>
          </cell>
          <cell r="AQ63">
            <v>190</v>
          </cell>
          <cell r="AR63">
            <v>56</v>
          </cell>
          <cell r="AS63">
            <v>288</v>
          </cell>
          <cell r="AT63">
            <v>324</v>
          </cell>
          <cell r="AU63">
            <v>658</v>
          </cell>
          <cell r="AV63">
            <v>620</v>
          </cell>
          <cell r="AW63">
            <v>475</v>
          </cell>
          <cell r="AX63">
            <v>256</v>
          </cell>
          <cell r="AY63">
            <v>153</v>
          </cell>
          <cell r="AZ63">
            <v>84</v>
          </cell>
          <cell r="BA63">
            <v>2599057601.1599998</v>
          </cell>
          <cell r="BB63">
            <v>12550</v>
          </cell>
          <cell r="BC63">
            <v>516.64</v>
          </cell>
          <cell r="BD63">
            <v>526.37</v>
          </cell>
          <cell r="BE63">
            <v>294.42</v>
          </cell>
          <cell r="BF63">
            <v>582.96</v>
          </cell>
          <cell r="BG63">
            <v>474.7</v>
          </cell>
          <cell r="BH63">
            <v>87.19</v>
          </cell>
          <cell r="BI63">
            <v>1550.7</v>
          </cell>
          <cell r="BJ63">
            <v>2989.97</v>
          </cell>
          <cell r="BK63">
            <v>8071</v>
          </cell>
          <cell r="BL63">
            <v>2887</v>
          </cell>
        </row>
        <row r="64">
          <cell r="A64">
            <v>550</v>
          </cell>
          <cell r="B64" t="str">
            <v>Tønder</v>
          </cell>
          <cell r="C64" t="str">
            <v>Region Syddanmark</v>
          </cell>
          <cell r="D64">
            <v>2289</v>
          </cell>
          <cell r="E64">
            <v>3483</v>
          </cell>
          <cell r="F64">
            <v>104</v>
          </cell>
          <cell r="G64">
            <v>176</v>
          </cell>
          <cell r="H64">
            <v>101</v>
          </cell>
          <cell r="I64">
            <v>137</v>
          </cell>
          <cell r="J64">
            <v>223</v>
          </cell>
          <cell r="K64">
            <v>326</v>
          </cell>
          <cell r="L64">
            <v>302</v>
          </cell>
          <cell r="M64">
            <v>137</v>
          </cell>
          <cell r="N64">
            <v>97</v>
          </cell>
          <cell r="O64">
            <v>152</v>
          </cell>
          <cell r="P64">
            <v>93</v>
          </cell>
          <cell r="Q64">
            <v>156</v>
          </cell>
          <cell r="R64">
            <v>286</v>
          </cell>
          <cell r="S64">
            <v>393</v>
          </cell>
          <cell r="T64">
            <v>440</v>
          </cell>
          <cell r="U64">
            <v>360</v>
          </cell>
          <cell r="V64">
            <v>164</v>
          </cell>
          <cell r="W64">
            <v>386</v>
          </cell>
          <cell r="X64">
            <v>81</v>
          </cell>
          <cell r="Y64">
            <v>571</v>
          </cell>
          <cell r="Z64">
            <v>23</v>
          </cell>
          <cell r="AA64">
            <v>951</v>
          </cell>
          <cell r="AB64">
            <v>178</v>
          </cell>
          <cell r="AC64">
            <v>376</v>
          </cell>
          <cell r="AD64">
            <v>147</v>
          </cell>
          <cell r="AE64">
            <v>43</v>
          </cell>
          <cell r="AF64">
            <v>1522</v>
          </cell>
          <cell r="AG64">
            <v>512</v>
          </cell>
          <cell r="AH64">
            <v>141</v>
          </cell>
          <cell r="AI64">
            <v>71</v>
          </cell>
          <cell r="AJ64">
            <v>43</v>
          </cell>
          <cell r="AK64">
            <v>40</v>
          </cell>
          <cell r="AL64">
            <v>65</v>
          </cell>
          <cell r="AM64">
            <v>89</v>
          </cell>
          <cell r="AN64">
            <v>103</v>
          </cell>
          <cell r="AO64">
            <v>95</v>
          </cell>
          <cell r="AP64">
            <v>67</v>
          </cell>
          <cell r="AQ64">
            <v>86</v>
          </cell>
          <cell r="AR64">
            <v>56</v>
          </cell>
          <cell r="AS64">
            <v>58</v>
          </cell>
          <cell r="AT64">
            <v>77</v>
          </cell>
          <cell r="AU64">
            <v>112</v>
          </cell>
          <cell r="AV64">
            <v>122</v>
          </cell>
          <cell r="AW64">
            <v>115</v>
          </cell>
          <cell r="AX64">
            <v>76</v>
          </cell>
          <cell r="AY64">
            <v>41</v>
          </cell>
          <cell r="AZ64">
            <v>45</v>
          </cell>
          <cell r="BA64">
            <v>617896309.44000006</v>
          </cell>
          <cell r="BB64">
            <v>2993</v>
          </cell>
          <cell r="BC64">
            <v>147.03</v>
          </cell>
          <cell r="BD64">
            <v>155.07</v>
          </cell>
          <cell r="BE64">
            <v>64.86</v>
          </cell>
          <cell r="BF64">
            <v>115.62</v>
          </cell>
          <cell r="BG64">
            <v>126.84</v>
          </cell>
          <cell r="BH64">
            <v>27.58</v>
          </cell>
          <cell r="BI64">
            <v>466.76</v>
          </cell>
          <cell r="BJ64">
            <v>801.66</v>
          </cell>
          <cell r="BK64">
            <v>1715</v>
          </cell>
          <cell r="BL64">
            <v>467</v>
          </cell>
        </row>
        <row r="65">
          <cell r="A65">
            <v>561</v>
          </cell>
          <cell r="B65" t="str">
            <v>Esbjerg</v>
          </cell>
          <cell r="C65" t="str">
            <v>Region Syddanmark</v>
          </cell>
          <cell r="D65">
            <v>14630</v>
          </cell>
          <cell r="E65">
            <v>24982</v>
          </cell>
          <cell r="F65">
            <v>953</v>
          </cell>
          <cell r="G65">
            <v>1399</v>
          </cell>
          <cell r="H65">
            <v>1625</v>
          </cell>
          <cell r="I65">
            <v>1887</v>
          </cell>
          <cell r="J65">
            <v>2055</v>
          </cell>
          <cell r="K65">
            <v>2270</v>
          </cell>
          <cell r="L65">
            <v>1558</v>
          </cell>
          <cell r="M65">
            <v>385</v>
          </cell>
          <cell r="N65">
            <v>893</v>
          </cell>
          <cell r="O65">
            <v>1329</v>
          </cell>
          <cell r="P65">
            <v>1558</v>
          </cell>
          <cell r="Q65">
            <v>1716</v>
          </cell>
          <cell r="R65">
            <v>2117</v>
          </cell>
          <cell r="S65">
            <v>2312</v>
          </cell>
          <cell r="T65">
            <v>2177</v>
          </cell>
          <cell r="U65">
            <v>748</v>
          </cell>
          <cell r="V65">
            <v>1318</v>
          </cell>
          <cell r="W65">
            <v>3107</v>
          </cell>
          <cell r="X65">
            <v>1381</v>
          </cell>
          <cell r="Y65">
            <v>4209</v>
          </cell>
          <cell r="Z65">
            <v>155</v>
          </cell>
          <cell r="AA65">
            <v>4292</v>
          </cell>
          <cell r="AB65">
            <v>1323</v>
          </cell>
          <cell r="AC65">
            <v>2447</v>
          </cell>
          <cell r="AD65">
            <v>1429</v>
          </cell>
          <cell r="AE65">
            <v>775</v>
          </cell>
          <cell r="AF65">
            <v>8501</v>
          </cell>
          <cell r="AG65">
            <v>3694</v>
          </cell>
          <cell r="AH65">
            <v>1296</v>
          </cell>
          <cell r="AI65">
            <v>708</v>
          </cell>
          <cell r="AJ65">
            <v>431</v>
          </cell>
          <cell r="AK65">
            <v>353</v>
          </cell>
          <cell r="AL65">
            <v>447</v>
          </cell>
          <cell r="AM65">
            <v>1666</v>
          </cell>
          <cell r="AN65">
            <v>1001</v>
          </cell>
          <cell r="AO65">
            <v>736</v>
          </cell>
          <cell r="AP65">
            <v>425</v>
          </cell>
          <cell r="AQ65">
            <v>209</v>
          </cell>
          <cell r="AR65">
            <v>58</v>
          </cell>
          <cell r="AS65">
            <v>400</v>
          </cell>
          <cell r="AT65">
            <v>523</v>
          </cell>
          <cell r="AU65">
            <v>1581</v>
          </cell>
          <cell r="AV65">
            <v>1206</v>
          </cell>
          <cell r="AW65">
            <v>766</v>
          </cell>
          <cell r="AX65">
            <v>409</v>
          </cell>
          <cell r="AY65">
            <v>151</v>
          </cell>
          <cell r="AZ65">
            <v>84</v>
          </cell>
          <cell r="BA65">
            <v>4263539532.6399999</v>
          </cell>
          <cell r="BB65">
            <v>20883</v>
          </cell>
          <cell r="BC65">
            <v>956.51</v>
          </cell>
          <cell r="BD65">
            <v>934.05</v>
          </cell>
          <cell r="BE65">
            <v>677.23</v>
          </cell>
          <cell r="BF65">
            <v>852.25</v>
          </cell>
          <cell r="BG65">
            <v>1034.22</v>
          </cell>
          <cell r="BH65">
            <v>183.85</v>
          </cell>
          <cell r="BI65">
            <v>2407.25</v>
          </cell>
          <cell r="BJ65">
            <v>5154.82</v>
          </cell>
          <cell r="BK65">
            <v>15540</v>
          </cell>
          <cell r="BL65">
            <v>4488</v>
          </cell>
        </row>
        <row r="66">
          <cell r="A66">
            <v>563</v>
          </cell>
          <cell r="B66" t="str">
            <v>Fanø</v>
          </cell>
          <cell r="C66" t="str">
            <v>Region Syddanmark</v>
          </cell>
          <cell r="D66">
            <v>173</v>
          </cell>
          <cell r="E66">
            <v>236</v>
          </cell>
          <cell r="F66">
            <v>8</v>
          </cell>
          <cell r="G66">
            <v>9</v>
          </cell>
          <cell r="H66">
            <v>3</v>
          </cell>
          <cell r="I66">
            <v>7</v>
          </cell>
          <cell r="J66">
            <v>22</v>
          </cell>
          <cell r="K66">
            <v>13</v>
          </cell>
          <cell r="L66">
            <v>27</v>
          </cell>
          <cell r="M66">
            <v>9</v>
          </cell>
          <cell r="N66">
            <v>6</v>
          </cell>
          <cell r="O66">
            <v>6</v>
          </cell>
          <cell r="P66">
            <v>4</v>
          </cell>
          <cell r="Q66">
            <v>8</v>
          </cell>
          <cell r="R66">
            <v>15</v>
          </cell>
          <cell r="S66">
            <v>23</v>
          </cell>
          <cell r="T66">
            <v>38</v>
          </cell>
          <cell r="U66">
            <v>38</v>
          </cell>
          <cell r="V66">
            <v>5</v>
          </cell>
          <cell r="W66">
            <v>27</v>
          </cell>
          <cell r="X66">
            <v>9</v>
          </cell>
          <cell r="Y66">
            <v>51</v>
          </cell>
          <cell r="Z66">
            <v>1</v>
          </cell>
          <cell r="AA66">
            <v>84</v>
          </cell>
          <cell r="AB66">
            <v>10</v>
          </cell>
          <cell r="AC66">
            <v>16</v>
          </cell>
          <cell r="AD66">
            <v>9</v>
          </cell>
          <cell r="AE66">
            <v>2</v>
          </cell>
          <cell r="AF66">
            <v>135</v>
          </cell>
          <cell r="AG66">
            <v>22</v>
          </cell>
          <cell r="AH66">
            <v>10</v>
          </cell>
          <cell r="AI66">
            <v>3</v>
          </cell>
          <cell r="AJ66">
            <v>3</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45917501</v>
          </cell>
          <cell r="BB66">
            <v>209</v>
          </cell>
          <cell r="BC66">
            <v>0</v>
          </cell>
          <cell r="BD66">
            <v>0</v>
          </cell>
          <cell r="BE66">
            <v>5.44</v>
          </cell>
          <cell r="BF66">
            <v>5.79</v>
          </cell>
          <cell r="BG66">
            <v>15.27</v>
          </cell>
          <cell r="BH66">
            <v>0.27</v>
          </cell>
          <cell r="BI66">
            <v>15</v>
          </cell>
          <cell r="BJ66">
            <v>41.76</v>
          </cell>
          <cell r="BK66">
            <v>95</v>
          </cell>
          <cell r="BL66">
            <v>36</v>
          </cell>
        </row>
        <row r="67">
          <cell r="A67">
            <v>573</v>
          </cell>
          <cell r="B67" t="str">
            <v>Varde</v>
          </cell>
          <cell r="C67" t="str">
            <v>Region Syddanmark</v>
          </cell>
          <cell r="D67">
            <v>3240</v>
          </cell>
          <cell r="E67">
            <v>4897</v>
          </cell>
          <cell r="F67">
            <v>140</v>
          </cell>
          <cell r="G67">
            <v>233</v>
          </cell>
          <cell r="H67">
            <v>270</v>
          </cell>
          <cell r="I67">
            <v>302</v>
          </cell>
          <cell r="J67">
            <v>381</v>
          </cell>
          <cell r="K67">
            <v>365</v>
          </cell>
          <cell r="L67">
            <v>321</v>
          </cell>
          <cell r="M67">
            <v>204</v>
          </cell>
          <cell r="N67">
            <v>160</v>
          </cell>
          <cell r="O67">
            <v>211</v>
          </cell>
          <cell r="P67">
            <v>255</v>
          </cell>
          <cell r="Q67">
            <v>285</v>
          </cell>
          <cell r="R67">
            <v>376</v>
          </cell>
          <cell r="S67">
            <v>441</v>
          </cell>
          <cell r="T67">
            <v>484</v>
          </cell>
          <cell r="U67">
            <v>469</v>
          </cell>
          <cell r="V67">
            <v>213</v>
          </cell>
          <cell r="W67">
            <v>599</v>
          </cell>
          <cell r="X67">
            <v>208</v>
          </cell>
          <cell r="Y67">
            <v>962</v>
          </cell>
          <cell r="Z67">
            <v>31</v>
          </cell>
          <cell r="AA67">
            <v>1250</v>
          </cell>
          <cell r="AB67">
            <v>251</v>
          </cell>
          <cell r="AC67">
            <v>440</v>
          </cell>
          <cell r="AD67">
            <v>200</v>
          </cell>
          <cell r="AE67">
            <v>106</v>
          </cell>
          <cell r="AF67">
            <v>2212</v>
          </cell>
          <cell r="AG67">
            <v>657</v>
          </cell>
          <cell r="AH67">
            <v>201</v>
          </cell>
          <cell r="AI67">
            <v>106</v>
          </cell>
          <cell r="AJ67">
            <v>64</v>
          </cell>
          <cell r="AK67">
            <v>65</v>
          </cell>
          <cell r="AL67">
            <v>77</v>
          </cell>
          <cell r="AM67">
            <v>294</v>
          </cell>
          <cell r="AN67">
            <v>188</v>
          </cell>
          <cell r="AO67">
            <v>118</v>
          </cell>
          <cell r="AP67">
            <v>98</v>
          </cell>
          <cell r="AQ67">
            <v>95</v>
          </cell>
          <cell r="AR67">
            <v>63</v>
          </cell>
          <cell r="AS67">
            <v>61</v>
          </cell>
          <cell r="AT67">
            <v>69</v>
          </cell>
          <cell r="AU67">
            <v>323</v>
          </cell>
          <cell r="AV67">
            <v>185</v>
          </cell>
          <cell r="AW67">
            <v>124</v>
          </cell>
          <cell r="AX67">
            <v>83</v>
          </cell>
          <cell r="AY67">
            <v>36</v>
          </cell>
          <cell r="AZ67">
            <v>40</v>
          </cell>
          <cell r="BA67">
            <v>867046706.07000005</v>
          </cell>
          <cell r="BB67">
            <v>4194</v>
          </cell>
          <cell r="BC67">
            <v>213.1</v>
          </cell>
          <cell r="BD67">
            <v>190.22</v>
          </cell>
          <cell r="BE67">
            <v>90.83</v>
          </cell>
          <cell r="BF67">
            <v>189.78</v>
          </cell>
          <cell r="BG67">
            <v>157.78</v>
          </cell>
          <cell r="BH67">
            <v>59.41</v>
          </cell>
          <cell r="BI67">
            <v>561.27</v>
          </cell>
          <cell r="BJ67">
            <v>1059.08</v>
          </cell>
          <cell r="BK67">
            <v>2675</v>
          </cell>
          <cell r="BL67">
            <v>807</v>
          </cell>
        </row>
        <row r="68">
          <cell r="A68">
            <v>575</v>
          </cell>
          <cell r="B68" t="str">
            <v>Vejen</v>
          </cell>
          <cell r="C68" t="str">
            <v>Region Syddanmark</v>
          </cell>
          <cell r="D68">
            <v>2743</v>
          </cell>
          <cell r="E68">
            <v>4183</v>
          </cell>
          <cell r="F68">
            <v>117</v>
          </cell>
          <cell r="G68">
            <v>200</v>
          </cell>
          <cell r="H68">
            <v>189</v>
          </cell>
          <cell r="I68">
            <v>255</v>
          </cell>
          <cell r="J68">
            <v>322</v>
          </cell>
          <cell r="K68">
            <v>356</v>
          </cell>
          <cell r="L68">
            <v>274</v>
          </cell>
          <cell r="M68">
            <v>180</v>
          </cell>
          <cell r="N68">
            <v>117</v>
          </cell>
          <cell r="O68">
            <v>170</v>
          </cell>
          <cell r="P68">
            <v>160</v>
          </cell>
          <cell r="Q68">
            <v>223</v>
          </cell>
          <cell r="R68">
            <v>334</v>
          </cell>
          <cell r="S68">
            <v>423</v>
          </cell>
          <cell r="T68">
            <v>478</v>
          </cell>
          <cell r="U68">
            <v>385</v>
          </cell>
          <cell r="V68">
            <v>276</v>
          </cell>
          <cell r="W68">
            <v>501</v>
          </cell>
          <cell r="X68">
            <v>87</v>
          </cell>
          <cell r="Y68">
            <v>739</v>
          </cell>
          <cell r="Z68">
            <v>39</v>
          </cell>
          <cell r="AA68">
            <v>1098</v>
          </cell>
          <cell r="AB68">
            <v>191</v>
          </cell>
          <cell r="AC68">
            <v>386</v>
          </cell>
          <cell r="AD68">
            <v>171</v>
          </cell>
          <cell r="AE68">
            <v>119</v>
          </cell>
          <cell r="AF68">
            <v>1837</v>
          </cell>
          <cell r="AG68">
            <v>591</v>
          </cell>
          <cell r="AH68">
            <v>168</v>
          </cell>
          <cell r="AI68">
            <v>100</v>
          </cell>
          <cell r="AJ68">
            <v>47</v>
          </cell>
          <cell r="AK68">
            <v>56</v>
          </cell>
          <cell r="AL68">
            <v>69</v>
          </cell>
          <cell r="AM68">
            <v>157</v>
          </cell>
          <cell r="AN68">
            <v>120</v>
          </cell>
          <cell r="AO68">
            <v>115</v>
          </cell>
          <cell r="AP68">
            <v>59</v>
          </cell>
          <cell r="AQ68">
            <v>52</v>
          </cell>
          <cell r="AR68">
            <v>67</v>
          </cell>
          <cell r="AS68">
            <v>61</v>
          </cell>
          <cell r="AT68">
            <v>73</v>
          </cell>
          <cell r="AU68">
            <v>173</v>
          </cell>
          <cell r="AV68">
            <v>129</v>
          </cell>
          <cell r="AW68">
            <v>118</v>
          </cell>
          <cell r="AX68">
            <v>53</v>
          </cell>
          <cell r="AY68">
            <v>26</v>
          </cell>
          <cell r="AZ68">
            <v>40</v>
          </cell>
          <cell r="BA68">
            <v>745898230.98000002</v>
          </cell>
          <cell r="BB68">
            <v>3620</v>
          </cell>
          <cell r="BC68">
            <v>168.47</v>
          </cell>
          <cell r="BD68">
            <v>159.29</v>
          </cell>
          <cell r="BE68">
            <v>80.180000000000007</v>
          </cell>
          <cell r="BF68">
            <v>172.42</v>
          </cell>
          <cell r="BG68">
            <v>153.94999999999999</v>
          </cell>
          <cell r="BH68">
            <v>37.76</v>
          </cell>
          <cell r="BI68">
            <v>491.92</v>
          </cell>
          <cell r="BJ68">
            <v>936.22</v>
          </cell>
          <cell r="BK68">
            <v>2262</v>
          </cell>
          <cell r="BL68">
            <v>588</v>
          </cell>
        </row>
        <row r="69">
          <cell r="A69">
            <v>580</v>
          </cell>
          <cell r="B69" t="str">
            <v>Aabenraa</v>
          </cell>
          <cell r="C69" t="str">
            <v>Region Syddanmark</v>
          </cell>
          <cell r="D69">
            <v>5261</v>
          </cell>
          <cell r="E69">
            <v>8702</v>
          </cell>
          <cell r="F69">
            <v>318</v>
          </cell>
          <cell r="G69">
            <v>521</v>
          </cell>
          <cell r="H69">
            <v>316</v>
          </cell>
          <cell r="I69">
            <v>460</v>
          </cell>
          <cell r="J69">
            <v>701</v>
          </cell>
          <cell r="K69">
            <v>766</v>
          </cell>
          <cell r="L69">
            <v>658</v>
          </cell>
          <cell r="M69">
            <v>220</v>
          </cell>
          <cell r="N69">
            <v>290</v>
          </cell>
          <cell r="O69">
            <v>526</v>
          </cell>
          <cell r="P69">
            <v>307</v>
          </cell>
          <cell r="Q69">
            <v>471</v>
          </cell>
          <cell r="R69">
            <v>765</v>
          </cell>
          <cell r="S69">
            <v>909</v>
          </cell>
          <cell r="T69">
            <v>951</v>
          </cell>
          <cell r="U69">
            <v>523</v>
          </cell>
          <cell r="V69">
            <v>562</v>
          </cell>
          <cell r="W69">
            <v>1261</v>
          </cell>
          <cell r="X69">
            <v>431</v>
          </cell>
          <cell r="Y69">
            <v>1379</v>
          </cell>
          <cell r="Z69">
            <v>59</v>
          </cell>
          <cell r="AA69">
            <v>1824</v>
          </cell>
          <cell r="AB69">
            <v>506</v>
          </cell>
          <cell r="AC69">
            <v>879</v>
          </cell>
          <cell r="AD69">
            <v>430</v>
          </cell>
          <cell r="AE69">
            <v>184</v>
          </cell>
          <cell r="AF69">
            <v>3203</v>
          </cell>
          <cell r="AG69">
            <v>1269</v>
          </cell>
          <cell r="AH69">
            <v>402</v>
          </cell>
          <cell r="AI69">
            <v>241</v>
          </cell>
          <cell r="AJ69">
            <v>146</v>
          </cell>
          <cell r="AK69">
            <v>166</v>
          </cell>
          <cell r="AL69">
            <v>246</v>
          </cell>
          <cell r="AM69">
            <v>371</v>
          </cell>
          <cell r="AN69">
            <v>309</v>
          </cell>
          <cell r="AO69">
            <v>300</v>
          </cell>
          <cell r="AP69">
            <v>205</v>
          </cell>
          <cell r="AQ69">
            <v>133</v>
          </cell>
          <cell r="AR69">
            <v>38</v>
          </cell>
          <cell r="AS69">
            <v>165</v>
          </cell>
          <cell r="AT69">
            <v>271</v>
          </cell>
          <cell r="AU69">
            <v>391</v>
          </cell>
          <cell r="AV69">
            <v>302</v>
          </cell>
          <cell r="AW69">
            <v>317</v>
          </cell>
          <cell r="AX69">
            <v>187</v>
          </cell>
          <cell r="AY69">
            <v>85</v>
          </cell>
          <cell r="AZ69">
            <v>36</v>
          </cell>
          <cell r="BA69">
            <v>1474583470.3699999</v>
          </cell>
          <cell r="BB69">
            <v>7206</v>
          </cell>
          <cell r="BC69">
            <v>378.07</v>
          </cell>
          <cell r="BD69">
            <v>353.91</v>
          </cell>
          <cell r="BE69">
            <v>236.96</v>
          </cell>
          <cell r="BF69">
            <v>277.91000000000003</v>
          </cell>
          <cell r="BG69">
            <v>296.42</v>
          </cell>
          <cell r="BH69">
            <v>55.72</v>
          </cell>
          <cell r="BI69">
            <v>974.54</v>
          </cell>
          <cell r="BJ69">
            <v>1841.54</v>
          </cell>
          <cell r="BK69">
            <v>4695</v>
          </cell>
          <cell r="BL69">
            <v>1692</v>
          </cell>
        </row>
        <row r="70">
          <cell r="A70">
            <v>607</v>
          </cell>
          <cell r="B70" t="str">
            <v>Fredericia</v>
          </cell>
          <cell r="C70" t="str">
            <v>Region Syddanmark</v>
          </cell>
          <cell r="D70">
            <v>6423</v>
          </cell>
          <cell r="E70">
            <v>11167</v>
          </cell>
          <cell r="F70">
            <v>440</v>
          </cell>
          <cell r="G70">
            <v>692</v>
          </cell>
          <cell r="H70">
            <v>537</v>
          </cell>
          <cell r="I70">
            <v>683</v>
          </cell>
          <cell r="J70">
            <v>1013</v>
          </cell>
          <cell r="K70">
            <v>863</v>
          </cell>
          <cell r="L70">
            <v>838</v>
          </cell>
          <cell r="M70">
            <v>273</v>
          </cell>
          <cell r="N70">
            <v>417</v>
          </cell>
          <cell r="O70">
            <v>600</v>
          </cell>
          <cell r="P70">
            <v>504</v>
          </cell>
          <cell r="Q70">
            <v>714</v>
          </cell>
          <cell r="R70">
            <v>983</v>
          </cell>
          <cell r="S70">
            <v>992</v>
          </cell>
          <cell r="T70">
            <v>1091</v>
          </cell>
          <cell r="U70">
            <v>527</v>
          </cell>
          <cell r="V70">
            <v>323</v>
          </cell>
          <cell r="W70">
            <v>1479</v>
          </cell>
          <cell r="X70">
            <v>724</v>
          </cell>
          <cell r="Y70">
            <v>1674</v>
          </cell>
          <cell r="Z70">
            <v>100</v>
          </cell>
          <cell r="AA70">
            <v>1933</v>
          </cell>
          <cell r="AB70">
            <v>608</v>
          </cell>
          <cell r="AC70">
            <v>1152</v>
          </cell>
          <cell r="AD70">
            <v>657</v>
          </cell>
          <cell r="AE70">
            <v>299</v>
          </cell>
          <cell r="AF70">
            <v>3607</v>
          </cell>
          <cell r="AG70">
            <v>1724</v>
          </cell>
          <cell r="AH70">
            <v>571</v>
          </cell>
          <cell r="AI70">
            <v>322</v>
          </cell>
          <cell r="AJ70">
            <v>199</v>
          </cell>
          <cell r="AK70">
            <v>217</v>
          </cell>
          <cell r="AL70">
            <v>256</v>
          </cell>
          <cell r="AM70">
            <v>529</v>
          </cell>
          <cell r="AN70">
            <v>440</v>
          </cell>
          <cell r="AO70">
            <v>412</v>
          </cell>
          <cell r="AP70">
            <v>225</v>
          </cell>
          <cell r="AQ70">
            <v>181</v>
          </cell>
          <cell r="AR70">
            <v>59</v>
          </cell>
          <cell r="AS70">
            <v>215</v>
          </cell>
          <cell r="AT70">
            <v>248</v>
          </cell>
          <cell r="AU70">
            <v>469</v>
          </cell>
          <cell r="AV70">
            <v>438</v>
          </cell>
          <cell r="AW70">
            <v>407</v>
          </cell>
          <cell r="AX70">
            <v>234</v>
          </cell>
          <cell r="AY70">
            <v>115</v>
          </cell>
          <cell r="AZ70">
            <v>79</v>
          </cell>
          <cell r="BA70">
            <v>1968804657.98</v>
          </cell>
          <cell r="BB70">
            <v>9304</v>
          </cell>
          <cell r="BC70">
            <v>464.96</v>
          </cell>
          <cell r="BD70">
            <v>421.75</v>
          </cell>
          <cell r="BE70">
            <v>321.95999999999998</v>
          </cell>
          <cell r="BF70">
            <v>416.73</v>
          </cell>
          <cell r="BG70">
            <v>436.29</v>
          </cell>
          <cell r="BH70">
            <v>93.99</v>
          </cell>
          <cell r="BI70">
            <v>947.81</v>
          </cell>
          <cell r="BJ70">
            <v>2216.77</v>
          </cell>
          <cell r="BK70">
            <v>6289</v>
          </cell>
          <cell r="BL70">
            <v>2203</v>
          </cell>
        </row>
        <row r="71">
          <cell r="A71">
            <v>615</v>
          </cell>
          <cell r="B71" t="str">
            <v>Horsens</v>
          </cell>
          <cell r="C71" t="str">
            <v>Region Midtjylland</v>
          </cell>
          <cell r="D71">
            <v>6504</v>
          </cell>
          <cell r="E71">
            <v>10825</v>
          </cell>
          <cell r="F71">
            <v>389</v>
          </cell>
          <cell r="G71">
            <v>529</v>
          </cell>
          <cell r="H71">
            <v>603</v>
          </cell>
          <cell r="I71">
            <v>766</v>
          </cell>
          <cell r="J71">
            <v>920</v>
          </cell>
          <cell r="K71">
            <v>855</v>
          </cell>
          <cell r="L71">
            <v>669</v>
          </cell>
          <cell r="M71">
            <v>243</v>
          </cell>
          <cell r="N71">
            <v>389</v>
          </cell>
          <cell r="O71">
            <v>561</v>
          </cell>
          <cell r="P71">
            <v>593</v>
          </cell>
          <cell r="Q71">
            <v>680</v>
          </cell>
          <cell r="R71">
            <v>895</v>
          </cell>
          <cell r="S71">
            <v>1059</v>
          </cell>
          <cell r="T71">
            <v>1051</v>
          </cell>
          <cell r="U71">
            <v>623</v>
          </cell>
          <cell r="V71">
            <v>555</v>
          </cell>
          <cell r="W71">
            <v>1946</v>
          </cell>
          <cell r="X71">
            <v>784</v>
          </cell>
          <cell r="Y71">
            <v>1662</v>
          </cell>
          <cell r="Z71">
            <v>95</v>
          </cell>
          <cell r="AA71">
            <v>2309</v>
          </cell>
          <cell r="AB71">
            <v>513</v>
          </cell>
          <cell r="AC71">
            <v>965</v>
          </cell>
          <cell r="AD71">
            <v>611</v>
          </cell>
          <cell r="AE71">
            <v>349</v>
          </cell>
          <cell r="AF71">
            <v>3971</v>
          </cell>
          <cell r="AG71">
            <v>1523</v>
          </cell>
          <cell r="AH71">
            <v>520</v>
          </cell>
          <cell r="AI71">
            <v>298</v>
          </cell>
          <cell r="AJ71">
            <v>192</v>
          </cell>
          <cell r="AK71">
            <v>133</v>
          </cell>
          <cell r="AL71">
            <v>172</v>
          </cell>
          <cell r="AM71">
            <v>584</v>
          </cell>
          <cell r="AN71">
            <v>395</v>
          </cell>
          <cell r="AO71">
            <v>286</v>
          </cell>
          <cell r="AP71">
            <v>196</v>
          </cell>
          <cell r="AQ71">
            <v>158</v>
          </cell>
          <cell r="AR71">
            <v>115</v>
          </cell>
          <cell r="AS71">
            <v>171</v>
          </cell>
          <cell r="AT71">
            <v>203</v>
          </cell>
          <cell r="AU71">
            <v>532</v>
          </cell>
          <cell r="AV71">
            <v>438</v>
          </cell>
          <cell r="AW71">
            <v>296</v>
          </cell>
          <cell r="AX71">
            <v>170</v>
          </cell>
          <cell r="AY71">
            <v>70</v>
          </cell>
          <cell r="AZ71">
            <v>54</v>
          </cell>
          <cell r="BA71">
            <v>1843091419.25</v>
          </cell>
          <cell r="BB71">
            <v>9125</v>
          </cell>
          <cell r="BC71">
            <v>492.5</v>
          </cell>
          <cell r="BD71">
            <v>431.5</v>
          </cell>
          <cell r="BE71">
            <v>245.4</v>
          </cell>
          <cell r="BF71">
            <v>472.52</v>
          </cell>
          <cell r="BG71">
            <v>505.16</v>
          </cell>
          <cell r="BH71">
            <v>104.17</v>
          </cell>
          <cell r="BI71">
            <v>1291.75</v>
          </cell>
          <cell r="BJ71">
            <v>2619</v>
          </cell>
          <cell r="BK71">
            <v>6371</v>
          </cell>
          <cell r="BL71">
            <v>2730</v>
          </cell>
        </row>
        <row r="72">
          <cell r="A72">
            <v>621</v>
          </cell>
          <cell r="B72" t="str">
            <v>Kolding</v>
          </cell>
          <cell r="C72" t="str">
            <v>Region Syddanmark</v>
          </cell>
          <cell r="D72">
            <v>9070</v>
          </cell>
          <cell r="E72">
            <v>15726</v>
          </cell>
          <cell r="F72">
            <v>597</v>
          </cell>
          <cell r="G72">
            <v>966</v>
          </cell>
          <cell r="H72">
            <v>1004</v>
          </cell>
          <cell r="I72">
            <v>1125</v>
          </cell>
          <cell r="J72">
            <v>1146</v>
          </cell>
          <cell r="K72">
            <v>1215</v>
          </cell>
          <cell r="L72">
            <v>892</v>
          </cell>
          <cell r="M72">
            <v>346</v>
          </cell>
          <cell r="N72">
            <v>568</v>
          </cell>
          <cell r="O72">
            <v>862</v>
          </cell>
          <cell r="P72">
            <v>1024</v>
          </cell>
          <cell r="Q72">
            <v>1065</v>
          </cell>
          <cell r="R72">
            <v>1413</v>
          </cell>
          <cell r="S72">
            <v>1368</v>
          </cell>
          <cell r="T72">
            <v>1327</v>
          </cell>
          <cell r="U72">
            <v>808</v>
          </cell>
          <cell r="V72">
            <v>979</v>
          </cell>
          <cell r="W72">
            <v>3022</v>
          </cell>
          <cell r="X72">
            <v>1318</v>
          </cell>
          <cell r="Y72">
            <v>2287</v>
          </cell>
          <cell r="Z72">
            <v>103</v>
          </cell>
          <cell r="AA72">
            <v>3003</v>
          </cell>
          <cell r="AB72">
            <v>907</v>
          </cell>
          <cell r="AC72">
            <v>1326</v>
          </cell>
          <cell r="AD72">
            <v>833</v>
          </cell>
          <cell r="AE72">
            <v>611</v>
          </cell>
          <cell r="AF72">
            <v>5290</v>
          </cell>
          <cell r="AG72">
            <v>2220</v>
          </cell>
          <cell r="AH72">
            <v>765</v>
          </cell>
          <cell r="AI72">
            <v>482</v>
          </cell>
          <cell r="AJ72">
            <v>313</v>
          </cell>
          <cell r="AK72">
            <v>224</v>
          </cell>
          <cell r="AL72">
            <v>311</v>
          </cell>
          <cell r="AM72">
            <v>918</v>
          </cell>
          <cell r="AN72">
            <v>628</v>
          </cell>
          <cell r="AO72">
            <v>442</v>
          </cell>
          <cell r="AP72">
            <v>261</v>
          </cell>
          <cell r="AQ72">
            <v>212</v>
          </cell>
          <cell r="AR72">
            <v>138</v>
          </cell>
          <cell r="AS72">
            <v>202</v>
          </cell>
          <cell r="AT72">
            <v>272</v>
          </cell>
          <cell r="AU72">
            <v>867</v>
          </cell>
          <cell r="AV72">
            <v>649</v>
          </cell>
          <cell r="AW72">
            <v>439</v>
          </cell>
          <cell r="AX72">
            <v>215</v>
          </cell>
          <cell r="AY72">
            <v>118</v>
          </cell>
          <cell r="AZ72">
            <v>110</v>
          </cell>
          <cell r="BA72">
            <v>2560518375.9099998</v>
          </cell>
          <cell r="BB72">
            <v>12811</v>
          </cell>
          <cell r="BC72">
            <v>573.39</v>
          </cell>
          <cell r="BD72">
            <v>494.02</v>
          </cell>
          <cell r="BE72">
            <v>452.14</v>
          </cell>
          <cell r="BF72">
            <v>505.87</v>
          </cell>
          <cell r="BG72">
            <v>653.72</v>
          </cell>
          <cell r="BH72">
            <v>131.34</v>
          </cell>
          <cell r="BI72">
            <v>1499.9</v>
          </cell>
          <cell r="BJ72">
            <v>3242.96</v>
          </cell>
          <cell r="BK72">
            <v>9360</v>
          </cell>
          <cell r="BL72">
            <v>4340</v>
          </cell>
        </row>
        <row r="73">
          <cell r="A73">
            <v>630</v>
          </cell>
          <cell r="B73" t="str">
            <v>Vejle</v>
          </cell>
          <cell r="C73" t="str">
            <v>Region Syddanmark</v>
          </cell>
          <cell r="D73">
            <v>10344</v>
          </cell>
          <cell r="E73">
            <v>17297</v>
          </cell>
          <cell r="F73">
            <v>661</v>
          </cell>
          <cell r="G73">
            <v>957</v>
          </cell>
          <cell r="H73">
            <v>965</v>
          </cell>
          <cell r="I73">
            <v>1290</v>
          </cell>
          <cell r="J73">
            <v>1536</v>
          </cell>
          <cell r="K73">
            <v>1358</v>
          </cell>
          <cell r="L73">
            <v>1036</v>
          </cell>
          <cell r="M73">
            <v>398</v>
          </cell>
          <cell r="N73">
            <v>653</v>
          </cell>
          <cell r="O73">
            <v>882</v>
          </cell>
          <cell r="P73">
            <v>941</v>
          </cell>
          <cell r="Q73">
            <v>1164</v>
          </cell>
          <cell r="R73">
            <v>1535</v>
          </cell>
          <cell r="S73">
            <v>1535</v>
          </cell>
          <cell r="T73">
            <v>1499</v>
          </cell>
          <cell r="U73">
            <v>887</v>
          </cell>
          <cell r="V73">
            <v>1002</v>
          </cell>
          <cell r="W73">
            <v>3047</v>
          </cell>
          <cell r="X73">
            <v>1492</v>
          </cell>
          <cell r="Y73">
            <v>2937</v>
          </cell>
          <cell r="Z73">
            <v>102</v>
          </cell>
          <cell r="AA73">
            <v>3466</v>
          </cell>
          <cell r="AB73">
            <v>831</v>
          </cell>
          <cell r="AC73">
            <v>1500</v>
          </cell>
          <cell r="AD73">
            <v>963</v>
          </cell>
          <cell r="AE73">
            <v>545</v>
          </cell>
          <cell r="AF73">
            <v>6403</v>
          </cell>
          <cell r="AG73">
            <v>2268</v>
          </cell>
          <cell r="AH73">
            <v>831</v>
          </cell>
          <cell r="AI73">
            <v>508</v>
          </cell>
          <cell r="AJ73">
            <v>334</v>
          </cell>
          <cell r="AK73">
            <v>273</v>
          </cell>
          <cell r="AL73">
            <v>318</v>
          </cell>
          <cell r="AM73">
            <v>960</v>
          </cell>
          <cell r="AN73">
            <v>710</v>
          </cell>
          <cell r="AO73">
            <v>572</v>
          </cell>
          <cell r="AP73">
            <v>326</v>
          </cell>
          <cell r="AQ73">
            <v>229</v>
          </cell>
          <cell r="AR73">
            <v>131</v>
          </cell>
          <cell r="AS73">
            <v>284</v>
          </cell>
          <cell r="AT73">
            <v>329</v>
          </cell>
          <cell r="AU73">
            <v>876</v>
          </cell>
          <cell r="AV73">
            <v>765</v>
          </cell>
          <cell r="AW73">
            <v>590</v>
          </cell>
          <cell r="AX73">
            <v>303</v>
          </cell>
          <cell r="AY73">
            <v>150</v>
          </cell>
          <cell r="AZ73">
            <v>104</v>
          </cell>
          <cell r="BA73">
            <v>3014073346.3600001</v>
          </cell>
          <cell r="BB73">
            <v>14411</v>
          </cell>
          <cell r="BC73">
            <v>703.1</v>
          </cell>
          <cell r="BD73">
            <v>633.73</v>
          </cell>
          <cell r="BE73">
            <v>455.84</v>
          </cell>
          <cell r="BF73">
            <v>808.7</v>
          </cell>
          <cell r="BG73">
            <v>531.74</v>
          </cell>
          <cell r="BH73">
            <v>148.80000000000001</v>
          </cell>
          <cell r="BI73">
            <v>1673.54</v>
          </cell>
          <cell r="BJ73">
            <v>3618.62</v>
          </cell>
          <cell r="BK73">
            <v>10324</v>
          </cell>
          <cell r="BL73">
            <v>4539</v>
          </cell>
        </row>
        <row r="74">
          <cell r="A74">
            <v>657</v>
          </cell>
          <cell r="B74" t="str">
            <v>Herning</v>
          </cell>
          <cell r="C74" t="str">
            <v>Region Midtjylland</v>
          </cell>
          <cell r="D74">
            <v>7633</v>
          </cell>
          <cell r="E74">
            <v>12414</v>
          </cell>
          <cell r="F74">
            <v>428</v>
          </cell>
          <cell r="G74">
            <v>663</v>
          </cell>
          <cell r="H74">
            <v>915</v>
          </cell>
          <cell r="I74">
            <v>1034</v>
          </cell>
          <cell r="J74">
            <v>1051</v>
          </cell>
          <cell r="K74">
            <v>903</v>
          </cell>
          <cell r="L74">
            <v>596</v>
          </cell>
          <cell r="M74">
            <v>241</v>
          </cell>
          <cell r="N74">
            <v>399</v>
          </cell>
          <cell r="O74">
            <v>638</v>
          </cell>
          <cell r="P74">
            <v>1064</v>
          </cell>
          <cell r="Q74">
            <v>890</v>
          </cell>
          <cell r="R74">
            <v>1043</v>
          </cell>
          <cell r="S74">
            <v>974</v>
          </cell>
          <cell r="T74">
            <v>1002</v>
          </cell>
          <cell r="U74">
            <v>573</v>
          </cell>
          <cell r="V74">
            <v>687</v>
          </cell>
          <cell r="W74">
            <v>1857</v>
          </cell>
          <cell r="X74">
            <v>795</v>
          </cell>
          <cell r="Y74">
            <v>2176</v>
          </cell>
          <cell r="Z74">
            <v>64</v>
          </cell>
          <cell r="AA74">
            <v>2658</v>
          </cell>
          <cell r="AB74">
            <v>579</v>
          </cell>
          <cell r="AC74">
            <v>1128</v>
          </cell>
          <cell r="AD74">
            <v>654</v>
          </cell>
          <cell r="AE74">
            <v>374</v>
          </cell>
          <cell r="AF74">
            <v>4834</v>
          </cell>
          <cell r="AG74">
            <v>1705</v>
          </cell>
          <cell r="AH74">
            <v>553</v>
          </cell>
          <cell r="AI74">
            <v>332</v>
          </cell>
          <cell r="AJ74">
            <v>209</v>
          </cell>
          <cell r="AK74">
            <v>162</v>
          </cell>
          <cell r="AL74">
            <v>196</v>
          </cell>
          <cell r="AM74">
            <v>1070</v>
          </cell>
          <cell r="AN74">
            <v>589</v>
          </cell>
          <cell r="AO74">
            <v>354</v>
          </cell>
          <cell r="AP74">
            <v>200</v>
          </cell>
          <cell r="AQ74">
            <v>109</v>
          </cell>
          <cell r="AR74">
            <v>55</v>
          </cell>
          <cell r="AS74">
            <v>202</v>
          </cell>
          <cell r="AT74">
            <v>234</v>
          </cell>
          <cell r="AU74">
            <v>963</v>
          </cell>
          <cell r="AV74">
            <v>716</v>
          </cell>
          <cell r="AW74">
            <v>375</v>
          </cell>
          <cell r="AX74">
            <v>209</v>
          </cell>
          <cell r="AY74">
            <v>85</v>
          </cell>
          <cell r="AZ74">
            <v>77</v>
          </cell>
          <cell r="BA74">
            <v>2088235021.3800001</v>
          </cell>
          <cell r="BB74">
            <v>10388</v>
          </cell>
          <cell r="BC74">
            <v>594.83000000000004</v>
          </cell>
          <cell r="BD74">
            <v>591.91</v>
          </cell>
          <cell r="BE74">
            <v>316.39</v>
          </cell>
          <cell r="BF74">
            <v>539.64</v>
          </cell>
          <cell r="BG74">
            <v>491.88</v>
          </cell>
          <cell r="BH74">
            <v>100.53</v>
          </cell>
          <cell r="BI74">
            <v>1349.75</v>
          </cell>
          <cell r="BJ74">
            <v>2798.18</v>
          </cell>
          <cell r="BK74">
            <v>7874</v>
          </cell>
          <cell r="BL74">
            <v>2652</v>
          </cell>
        </row>
        <row r="75">
          <cell r="A75">
            <v>661</v>
          </cell>
          <cell r="B75" t="str">
            <v>Holstebro</v>
          </cell>
          <cell r="C75" t="str">
            <v>Region Midtjylland</v>
          </cell>
          <cell r="D75">
            <v>5158</v>
          </cell>
          <cell r="E75">
            <v>8305</v>
          </cell>
          <cell r="F75">
            <v>290</v>
          </cell>
          <cell r="G75">
            <v>462</v>
          </cell>
          <cell r="H75">
            <v>562</v>
          </cell>
          <cell r="I75">
            <v>658</v>
          </cell>
          <cell r="J75">
            <v>622</v>
          </cell>
          <cell r="K75">
            <v>596</v>
          </cell>
          <cell r="L75">
            <v>436</v>
          </cell>
          <cell r="M75">
            <v>201</v>
          </cell>
          <cell r="N75">
            <v>285</v>
          </cell>
          <cell r="O75">
            <v>451</v>
          </cell>
          <cell r="P75">
            <v>661</v>
          </cell>
          <cell r="Q75">
            <v>584</v>
          </cell>
          <cell r="R75">
            <v>686</v>
          </cell>
          <cell r="S75">
            <v>646</v>
          </cell>
          <cell r="T75">
            <v>701</v>
          </cell>
          <cell r="U75">
            <v>464</v>
          </cell>
          <cell r="V75">
            <v>296</v>
          </cell>
          <cell r="W75">
            <v>1093</v>
          </cell>
          <cell r="X75">
            <v>509</v>
          </cell>
          <cell r="Y75">
            <v>1432</v>
          </cell>
          <cell r="Z75">
            <v>59</v>
          </cell>
          <cell r="AA75">
            <v>1891</v>
          </cell>
          <cell r="AB75">
            <v>399</v>
          </cell>
          <cell r="AC75">
            <v>739</v>
          </cell>
          <cell r="AD75">
            <v>413</v>
          </cell>
          <cell r="AE75">
            <v>225</v>
          </cell>
          <cell r="AF75">
            <v>3323</v>
          </cell>
          <cell r="AG75">
            <v>1132</v>
          </cell>
          <cell r="AH75">
            <v>340</v>
          </cell>
          <cell r="AI75">
            <v>194</v>
          </cell>
          <cell r="AJ75">
            <v>169</v>
          </cell>
          <cell r="AK75">
            <v>120</v>
          </cell>
          <cell r="AL75">
            <v>163</v>
          </cell>
          <cell r="AM75">
            <v>678</v>
          </cell>
          <cell r="AN75">
            <v>365</v>
          </cell>
          <cell r="AO75">
            <v>246</v>
          </cell>
          <cell r="AP75">
            <v>144</v>
          </cell>
          <cell r="AQ75">
            <v>93</v>
          </cell>
          <cell r="AR75">
            <v>50</v>
          </cell>
          <cell r="AS75">
            <v>148</v>
          </cell>
          <cell r="AT75">
            <v>199</v>
          </cell>
          <cell r="AU75">
            <v>652</v>
          </cell>
          <cell r="AV75">
            <v>475</v>
          </cell>
          <cell r="AW75">
            <v>293</v>
          </cell>
          <cell r="AX75">
            <v>150</v>
          </cell>
          <cell r="AY75">
            <v>70</v>
          </cell>
          <cell r="AZ75">
            <v>39</v>
          </cell>
          <cell r="BA75">
            <v>1373255123.1900001</v>
          </cell>
          <cell r="BB75">
            <v>6924</v>
          </cell>
          <cell r="BC75">
            <v>350.98</v>
          </cell>
          <cell r="BD75">
            <v>378.37</v>
          </cell>
          <cell r="BE75">
            <v>153.46</v>
          </cell>
          <cell r="BF75">
            <v>388.34</v>
          </cell>
          <cell r="BG75">
            <v>277.43</v>
          </cell>
          <cell r="BH75">
            <v>68.180000000000007</v>
          </cell>
          <cell r="BI75">
            <v>809.1</v>
          </cell>
          <cell r="BJ75">
            <v>1696.51</v>
          </cell>
          <cell r="BK75">
            <v>5015</v>
          </cell>
          <cell r="BL75">
            <v>1602</v>
          </cell>
        </row>
        <row r="76">
          <cell r="A76">
            <v>665</v>
          </cell>
          <cell r="B76" t="str">
            <v>Lemvig</v>
          </cell>
          <cell r="C76" t="str">
            <v>Region Midtjylland</v>
          </cell>
          <cell r="D76">
            <v>814</v>
          </cell>
          <cell r="E76">
            <v>1152</v>
          </cell>
          <cell r="F76">
            <v>30</v>
          </cell>
          <cell r="G76">
            <v>60</v>
          </cell>
          <cell r="H76">
            <v>55</v>
          </cell>
          <cell r="I76">
            <v>72</v>
          </cell>
          <cell r="J76">
            <v>82</v>
          </cell>
          <cell r="K76">
            <v>92</v>
          </cell>
          <cell r="L76">
            <v>94</v>
          </cell>
          <cell r="M76">
            <v>39</v>
          </cell>
          <cell r="N76">
            <v>26</v>
          </cell>
          <cell r="O76">
            <v>48</v>
          </cell>
          <cell r="P76">
            <v>39</v>
          </cell>
          <cell r="Q76">
            <v>48</v>
          </cell>
          <cell r="R76">
            <v>88</v>
          </cell>
          <cell r="S76">
            <v>112</v>
          </cell>
          <cell r="T76">
            <v>153</v>
          </cell>
          <cell r="U76">
            <v>114</v>
          </cell>
          <cell r="V76">
            <v>18</v>
          </cell>
          <cell r="W76">
            <v>182</v>
          </cell>
          <cell r="X76">
            <v>19</v>
          </cell>
          <cell r="Y76">
            <v>259</v>
          </cell>
          <cell r="Z76">
            <v>7</v>
          </cell>
          <cell r="AA76">
            <v>354</v>
          </cell>
          <cell r="AB76">
            <v>48</v>
          </cell>
          <cell r="AC76">
            <v>89</v>
          </cell>
          <cell r="AD76">
            <v>40</v>
          </cell>
          <cell r="AE76">
            <v>17</v>
          </cell>
          <cell r="AF76">
            <v>613</v>
          </cell>
          <cell r="AG76">
            <v>127</v>
          </cell>
          <cell r="AH76">
            <v>38</v>
          </cell>
          <cell r="AI76">
            <v>17</v>
          </cell>
          <cell r="AJ76">
            <v>19</v>
          </cell>
          <cell r="AK76">
            <v>10</v>
          </cell>
          <cell r="AL76">
            <v>30</v>
          </cell>
          <cell r="AM76">
            <v>30</v>
          </cell>
          <cell r="AN76">
            <v>34</v>
          </cell>
          <cell r="AO76">
            <v>33</v>
          </cell>
          <cell r="AP76">
            <v>30</v>
          </cell>
          <cell r="AQ76">
            <v>36</v>
          </cell>
          <cell r="AR76">
            <v>13</v>
          </cell>
          <cell r="AS76">
            <v>17</v>
          </cell>
          <cell r="AT76">
            <v>27</v>
          </cell>
          <cell r="AU76">
            <v>33</v>
          </cell>
          <cell r="AV76">
            <v>33</v>
          </cell>
          <cell r="AW76">
            <v>38</v>
          </cell>
          <cell r="AX76">
            <v>21</v>
          </cell>
          <cell r="AY76">
            <v>15</v>
          </cell>
          <cell r="AZ76">
            <v>22</v>
          </cell>
          <cell r="BA76">
            <v>204070239.83000001</v>
          </cell>
          <cell r="BB76">
            <v>985</v>
          </cell>
          <cell r="BC76">
            <v>49.06</v>
          </cell>
          <cell r="BD76">
            <v>45.48</v>
          </cell>
          <cell r="BE76">
            <v>13.16</v>
          </cell>
          <cell r="BF76">
            <v>54.85</v>
          </cell>
          <cell r="BG76">
            <v>42.7</v>
          </cell>
          <cell r="BH76">
            <v>8.3800000000000008</v>
          </cell>
          <cell r="BI76">
            <v>136.77000000000001</v>
          </cell>
          <cell r="BJ76">
            <v>255.86</v>
          </cell>
          <cell r="BK76">
            <v>588</v>
          </cell>
          <cell r="BL76">
            <v>201</v>
          </cell>
        </row>
        <row r="77">
          <cell r="A77">
            <v>671</v>
          </cell>
          <cell r="B77" t="str">
            <v>Struer</v>
          </cell>
          <cell r="C77" t="str">
            <v>Region Midtjylland</v>
          </cell>
          <cell r="D77">
            <v>1640</v>
          </cell>
          <cell r="E77">
            <v>2718</v>
          </cell>
          <cell r="F77">
            <v>109</v>
          </cell>
          <cell r="G77">
            <v>176</v>
          </cell>
          <cell r="H77">
            <v>109</v>
          </cell>
          <cell r="I77">
            <v>163</v>
          </cell>
          <cell r="J77">
            <v>205</v>
          </cell>
          <cell r="K77">
            <v>184</v>
          </cell>
          <cell r="L77">
            <v>206</v>
          </cell>
          <cell r="M77">
            <v>90</v>
          </cell>
          <cell r="N77">
            <v>92</v>
          </cell>
          <cell r="O77">
            <v>155</v>
          </cell>
          <cell r="P77">
            <v>82</v>
          </cell>
          <cell r="Q77">
            <v>141</v>
          </cell>
          <cell r="R77">
            <v>236</v>
          </cell>
          <cell r="S77">
            <v>241</v>
          </cell>
          <cell r="T77">
            <v>330</v>
          </cell>
          <cell r="U77">
            <v>199</v>
          </cell>
          <cell r="V77">
            <v>118</v>
          </cell>
          <cell r="W77">
            <v>402</v>
          </cell>
          <cell r="X77">
            <v>133</v>
          </cell>
          <cell r="Y77">
            <v>410</v>
          </cell>
          <cell r="Z77">
            <v>8</v>
          </cell>
          <cell r="AA77">
            <v>577</v>
          </cell>
          <cell r="AB77">
            <v>165</v>
          </cell>
          <cell r="AC77">
            <v>289</v>
          </cell>
          <cell r="AD77">
            <v>147</v>
          </cell>
          <cell r="AE77">
            <v>44</v>
          </cell>
          <cell r="AF77">
            <v>987</v>
          </cell>
          <cell r="AG77">
            <v>420</v>
          </cell>
          <cell r="AH77">
            <v>111</v>
          </cell>
          <cell r="AI77">
            <v>75</v>
          </cell>
          <cell r="AJ77">
            <v>47</v>
          </cell>
          <cell r="AK77">
            <v>62</v>
          </cell>
          <cell r="AL77">
            <v>74</v>
          </cell>
          <cell r="AM77">
            <v>109</v>
          </cell>
          <cell r="AN77">
            <v>96</v>
          </cell>
          <cell r="AO77">
            <v>105</v>
          </cell>
          <cell r="AP77">
            <v>68</v>
          </cell>
          <cell r="AQ77">
            <v>73</v>
          </cell>
          <cell r="AR77">
            <v>36</v>
          </cell>
          <cell r="AS77">
            <v>50</v>
          </cell>
          <cell r="AT77">
            <v>102</v>
          </cell>
          <cell r="AU77">
            <v>94</v>
          </cell>
          <cell r="AV77">
            <v>99</v>
          </cell>
          <cell r="AW77">
            <v>132</v>
          </cell>
          <cell r="AX77">
            <v>62</v>
          </cell>
          <cell r="AY77">
            <v>59</v>
          </cell>
          <cell r="AZ77">
            <v>48</v>
          </cell>
          <cell r="BA77">
            <v>460284881.81</v>
          </cell>
          <cell r="BB77">
            <v>2222</v>
          </cell>
          <cell r="BC77">
            <v>112.32</v>
          </cell>
          <cell r="BD77">
            <v>101.71</v>
          </cell>
          <cell r="BE77">
            <v>57.4</v>
          </cell>
          <cell r="BF77">
            <v>98.39</v>
          </cell>
          <cell r="BG77">
            <v>98.69</v>
          </cell>
          <cell r="BH77">
            <v>16.39</v>
          </cell>
          <cell r="BI77">
            <v>260.76</v>
          </cell>
          <cell r="BJ77">
            <v>531.65</v>
          </cell>
          <cell r="BK77">
            <v>1361</v>
          </cell>
          <cell r="BL77">
            <v>535</v>
          </cell>
        </row>
        <row r="78">
          <cell r="A78">
            <v>706</v>
          </cell>
          <cell r="B78" t="str">
            <v>Syddjurs</v>
          </cell>
          <cell r="C78" t="str">
            <v>Region Midtjylland</v>
          </cell>
          <cell r="D78">
            <v>1772</v>
          </cell>
          <cell r="E78">
            <v>2655</v>
          </cell>
          <cell r="F78">
            <v>81</v>
          </cell>
          <cell r="G78">
            <v>141</v>
          </cell>
          <cell r="H78">
            <v>104</v>
          </cell>
          <cell r="I78">
            <v>159</v>
          </cell>
          <cell r="J78">
            <v>188</v>
          </cell>
          <cell r="K78">
            <v>215</v>
          </cell>
          <cell r="L78">
            <v>203</v>
          </cell>
          <cell r="M78">
            <v>90</v>
          </cell>
          <cell r="N78">
            <v>60</v>
          </cell>
          <cell r="O78">
            <v>152</v>
          </cell>
          <cell r="P78">
            <v>91</v>
          </cell>
          <cell r="Q78">
            <v>118</v>
          </cell>
          <cell r="R78">
            <v>236</v>
          </cell>
          <cell r="S78">
            <v>253</v>
          </cell>
          <cell r="T78">
            <v>324</v>
          </cell>
          <cell r="U78">
            <v>240</v>
          </cell>
          <cell r="V78">
            <v>63</v>
          </cell>
          <cell r="W78">
            <v>470</v>
          </cell>
          <cell r="X78">
            <v>74</v>
          </cell>
          <cell r="Y78">
            <v>530</v>
          </cell>
          <cell r="Z78">
            <v>11</v>
          </cell>
          <cell r="AA78">
            <v>727</v>
          </cell>
          <cell r="AB78">
            <v>137</v>
          </cell>
          <cell r="AC78">
            <v>202</v>
          </cell>
          <cell r="AD78">
            <v>115</v>
          </cell>
          <cell r="AE78">
            <v>50</v>
          </cell>
          <cell r="AF78">
            <v>1257</v>
          </cell>
          <cell r="AG78">
            <v>322</v>
          </cell>
          <cell r="AH78">
            <v>88</v>
          </cell>
          <cell r="AI78">
            <v>62</v>
          </cell>
          <cell r="AJ78">
            <v>43</v>
          </cell>
          <cell r="AK78">
            <v>29</v>
          </cell>
          <cell r="AL78">
            <v>59</v>
          </cell>
          <cell r="AM78">
            <v>115</v>
          </cell>
          <cell r="AN78">
            <v>94</v>
          </cell>
          <cell r="AO78">
            <v>84</v>
          </cell>
          <cell r="AP78">
            <v>66</v>
          </cell>
          <cell r="AQ78">
            <v>56</v>
          </cell>
          <cell r="AR78">
            <v>66</v>
          </cell>
          <cell r="AS78">
            <v>29</v>
          </cell>
          <cell r="AT78">
            <v>75</v>
          </cell>
          <cell r="AU78">
            <v>101</v>
          </cell>
          <cell r="AV78">
            <v>79</v>
          </cell>
          <cell r="AW78">
            <v>95</v>
          </cell>
          <cell r="AX78">
            <v>67</v>
          </cell>
          <cell r="AY78">
            <v>44</v>
          </cell>
          <cell r="AZ78">
            <v>37</v>
          </cell>
          <cell r="BA78">
            <v>464657367.86000001</v>
          </cell>
          <cell r="BB78">
            <v>2215</v>
          </cell>
          <cell r="BC78">
            <v>127.19</v>
          </cell>
          <cell r="BD78">
            <v>119.28</v>
          </cell>
          <cell r="BE78">
            <v>44.12</v>
          </cell>
          <cell r="BF78">
            <v>122.08</v>
          </cell>
          <cell r="BG78">
            <v>112.05</v>
          </cell>
          <cell r="BH78">
            <v>24.03</v>
          </cell>
          <cell r="BI78">
            <v>312.51</v>
          </cell>
          <cell r="BJ78">
            <v>614.79</v>
          </cell>
          <cell r="BK78">
            <v>1364</v>
          </cell>
          <cell r="BL78">
            <v>544</v>
          </cell>
        </row>
        <row r="79">
          <cell r="A79">
            <v>707</v>
          </cell>
          <cell r="B79" t="str">
            <v>Norddjurs</v>
          </cell>
          <cell r="C79" t="str">
            <v>Region Midtjylland</v>
          </cell>
          <cell r="D79">
            <v>2287</v>
          </cell>
          <cell r="E79">
            <v>3713</v>
          </cell>
          <cell r="F79">
            <v>128</v>
          </cell>
          <cell r="G79">
            <v>207</v>
          </cell>
          <cell r="H79">
            <v>391</v>
          </cell>
          <cell r="I79">
            <v>172</v>
          </cell>
          <cell r="J79">
            <v>214</v>
          </cell>
          <cell r="K79">
            <v>236</v>
          </cell>
          <cell r="L79">
            <v>266</v>
          </cell>
          <cell r="M79">
            <v>124</v>
          </cell>
          <cell r="N79">
            <v>91</v>
          </cell>
          <cell r="O79">
            <v>184</v>
          </cell>
          <cell r="P79">
            <v>149</v>
          </cell>
          <cell r="Q79">
            <v>156</v>
          </cell>
          <cell r="R79">
            <v>296</v>
          </cell>
          <cell r="S79">
            <v>333</v>
          </cell>
          <cell r="T79">
            <v>440</v>
          </cell>
          <cell r="U79">
            <v>326</v>
          </cell>
          <cell r="V79">
            <v>92</v>
          </cell>
          <cell r="W79">
            <v>442</v>
          </cell>
          <cell r="X79">
            <v>91</v>
          </cell>
          <cell r="Y79">
            <v>512</v>
          </cell>
          <cell r="Z79">
            <v>31</v>
          </cell>
          <cell r="AA79">
            <v>890</v>
          </cell>
          <cell r="AB79">
            <v>209</v>
          </cell>
          <cell r="AC79">
            <v>317</v>
          </cell>
          <cell r="AD79">
            <v>150</v>
          </cell>
          <cell r="AE79">
            <v>178</v>
          </cell>
          <cell r="AF79">
            <v>1402</v>
          </cell>
          <cell r="AG79">
            <v>567</v>
          </cell>
          <cell r="AH79">
            <v>171</v>
          </cell>
          <cell r="AI79">
            <v>98</v>
          </cell>
          <cell r="AJ79">
            <v>49</v>
          </cell>
          <cell r="AK79">
            <v>77</v>
          </cell>
          <cell r="AL79">
            <v>106</v>
          </cell>
          <cell r="AM79">
            <v>364</v>
          </cell>
          <cell r="AN79">
            <v>134</v>
          </cell>
          <cell r="AO79">
            <v>113</v>
          </cell>
          <cell r="AP79">
            <v>77</v>
          </cell>
          <cell r="AQ79">
            <v>80</v>
          </cell>
          <cell r="AR79">
            <v>46</v>
          </cell>
          <cell r="AS79">
            <v>70</v>
          </cell>
          <cell r="AT79">
            <v>86</v>
          </cell>
          <cell r="AU79">
            <v>320</v>
          </cell>
          <cell r="AV79">
            <v>117</v>
          </cell>
          <cell r="AW79">
            <v>121</v>
          </cell>
          <cell r="AX79">
            <v>81</v>
          </cell>
          <cell r="AY79">
            <v>58</v>
          </cell>
          <cell r="AZ79">
            <v>36</v>
          </cell>
          <cell r="BA79">
            <v>605544903.47000003</v>
          </cell>
          <cell r="BB79">
            <v>3155</v>
          </cell>
          <cell r="BC79">
            <v>153.56</v>
          </cell>
          <cell r="BD79">
            <v>135.66999999999999</v>
          </cell>
          <cell r="BE79">
            <v>60.77</v>
          </cell>
          <cell r="BF79">
            <v>105.39</v>
          </cell>
          <cell r="BG79">
            <v>157.53</v>
          </cell>
          <cell r="BH79">
            <v>25.47</v>
          </cell>
          <cell r="BI79">
            <v>292.17</v>
          </cell>
          <cell r="BJ79">
            <v>641.33000000000004</v>
          </cell>
          <cell r="BK79">
            <v>1947</v>
          </cell>
          <cell r="BL79">
            <v>533</v>
          </cell>
        </row>
        <row r="80">
          <cell r="A80">
            <v>710</v>
          </cell>
          <cell r="B80" t="str">
            <v>Favrskov</v>
          </cell>
          <cell r="C80" t="str">
            <v>Region Midtjylland</v>
          </cell>
          <cell r="D80">
            <v>2028</v>
          </cell>
          <cell r="E80">
            <v>3260</v>
          </cell>
          <cell r="F80">
            <v>105</v>
          </cell>
          <cell r="G80">
            <v>202</v>
          </cell>
          <cell r="H80">
            <v>115</v>
          </cell>
          <cell r="I80">
            <v>227</v>
          </cell>
          <cell r="J80">
            <v>274</v>
          </cell>
          <cell r="K80">
            <v>238</v>
          </cell>
          <cell r="L80">
            <v>167</v>
          </cell>
          <cell r="M80">
            <v>89</v>
          </cell>
          <cell r="N80">
            <v>110</v>
          </cell>
          <cell r="O80">
            <v>204</v>
          </cell>
          <cell r="P80">
            <v>131</v>
          </cell>
          <cell r="Q80">
            <v>190</v>
          </cell>
          <cell r="R80">
            <v>342</v>
          </cell>
          <cell r="S80">
            <v>275</v>
          </cell>
          <cell r="T80">
            <v>346</v>
          </cell>
          <cell r="U80">
            <v>245</v>
          </cell>
          <cell r="V80">
            <v>94</v>
          </cell>
          <cell r="W80">
            <v>549</v>
          </cell>
          <cell r="X80">
            <v>85</v>
          </cell>
          <cell r="Y80">
            <v>544</v>
          </cell>
          <cell r="Z80">
            <v>25</v>
          </cell>
          <cell r="AA80">
            <v>783</v>
          </cell>
          <cell r="AB80">
            <v>206</v>
          </cell>
          <cell r="AC80">
            <v>216</v>
          </cell>
          <cell r="AD80">
            <v>189</v>
          </cell>
          <cell r="AE80">
            <v>65</v>
          </cell>
          <cell r="AF80">
            <v>1327</v>
          </cell>
          <cell r="AG80">
            <v>377</v>
          </cell>
          <cell r="AH80">
            <v>185</v>
          </cell>
          <cell r="AI80">
            <v>89</v>
          </cell>
          <cell r="AJ80">
            <v>50</v>
          </cell>
          <cell r="AK80">
            <v>32</v>
          </cell>
          <cell r="AL80">
            <v>56</v>
          </cell>
          <cell r="AM80">
            <v>100</v>
          </cell>
          <cell r="AN80">
            <v>88</v>
          </cell>
          <cell r="AO80">
            <v>89</v>
          </cell>
          <cell r="AP80">
            <v>44</v>
          </cell>
          <cell r="AQ80">
            <v>63</v>
          </cell>
          <cell r="AR80">
            <v>54</v>
          </cell>
          <cell r="AS80">
            <v>50</v>
          </cell>
          <cell r="AT80">
            <v>64</v>
          </cell>
          <cell r="AU80">
            <v>108</v>
          </cell>
          <cell r="AV80">
            <v>107</v>
          </cell>
          <cell r="AW80">
            <v>82</v>
          </cell>
          <cell r="AX80">
            <v>44</v>
          </cell>
          <cell r="AY80">
            <v>39</v>
          </cell>
          <cell r="AZ80">
            <v>30</v>
          </cell>
          <cell r="BA80">
            <v>582500320.70000005</v>
          </cell>
          <cell r="BB80">
            <v>2687</v>
          </cell>
          <cell r="BC80">
            <v>111.34</v>
          </cell>
          <cell r="BD80">
            <v>103.73</v>
          </cell>
          <cell r="BE80">
            <v>46.84</v>
          </cell>
          <cell r="BF80">
            <v>135.44999999999999</v>
          </cell>
          <cell r="BG80">
            <v>142.31</v>
          </cell>
          <cell r="BH80">
            <v>18.78</v>
          </cell>
          <cell r="BI80">
            <v>379.2</v>
          </cell>
          <cell r="BJ80">
            <v>722.57</v>
          </cell>
          <cell r="BK80">
            <v>1792</v>
          </cell>
          <cell r="BL80">
            <v>634</v>
          </cell>
        </row>
        <row r="81">
          <cell r="A81">
            <v>727</v>
          </cell>
          <cell r="B81" t="str">
            <v>Odder</v>
          </cell>
          <cell r="C81" t="str">
            <v>Region Midtjylland</v>
          </cell>
          <cell r="D81">
            <v>1574</v>
          </cell>
          <cell r="E81">
            <v>2589</v>
          </cell>
          <cell r="F81">
            <v>85</v>
          </cell>
          <cell r="G81">
            <v>173</v>
          </cell>
          <cell r="H81">
            <v>99</v>
          </cell>
          <cell r="I81">
            <v>172</v>
          </cell>
          <cell r="J81">
            <v>206</v>
          </cell>
          <cell r="K81">
            <v>175</v>
          </cell>
          <cell r="L81">
            <v>198</v>
          </cell>
          <cell r="M81">
            <v>85</v>
          </cell>
          <cell r="N81">
            <v>86</v>
          </cell>
          <cell r="O81">
            <v>108</v>
          </cell>
          <cell r="P81">
            <v>86</v>
          </cell>
          <cell r="Q81">
            <v>149</v>
          </cell>
          <cell r="R81">
            <v>223</v>
          </cell>
          <cell r="S81">
            <v>261</v>
          </cell>
          <cell r="T81">
            <v>301</v>
          </cell>
          <cell r="U81">
            <v>182</v>
          </cell>
          <cell r="V81">
            <v>90</v>
          </cell>
          <cell r="W81">
            <v>321</v>
          </cell>
          <cell r="X81">
            <v>72</v>
          </cell>
          <cell r="Y81">
            <v>389</v>
          </cell>
          <cell r="Z81">
            <v>20</v>
          </cell>
          <cell r="AA81">
            <v>561</v>
          </cell>
          <cell r="AB81">
            <v>151</v>
          </cell>
          <cell r="AC81">
            <v>260</v>
          </cell>
          <cell r="AD81">
            <v>135</v>
          </cell>
          <cell r="AE81">
            <v>58</v>
          </cell>
          <cell r="AF81">
            <v>950</v>
          </cell>
          <cell r="AG81">
            <v>380</v>
          </cell>
          <cell r="AH81">
            <v>139</v>
          </cell>
          <cell r="AI81">
            <v>75</v>
          </cell>
          <cell r="AJ81">
            <v>30</v>
          </cell>
          <cell r="AK81">
            <v>22</v>
          </cell>
          <cell r="AL81">
            <v>42</v>
          </cell>
          <cell r="AM81">
            <v>77</v>
          </cell>
          <cell r="AN81">
            <v>86</v>
          </cell>
          <cell r="AO81">
            <v>65</v>
          </cell>
          <cell r="AP81">
            <v>38</v>
          </cell>
          <cell r="AQ81">
            <v>46</v>
          </cell>
          <cell r="AR81">
            <v>37</v>
          </cell>
          <cell r="AS81">
            <v>22</v>
          </cell>
          <cell r="AT81">
            <v>36</v>
          </cell>
          <cell r="AU81">
            <v>103</v>
          </cell>
          <cell r="AV81">
            <v>81</v>
          </cell>
          <cell r="AW81">
            <v>56</v>
          </cell>
          <cell r="AX81">
            <v>43</v>
          </cell>
          <cell r="AY81">
            <v>49</v>
          </cell>
          <cell r="AZ81">
            <v>27</v>
          </cell>
          <cell r="BA81">
            <v>472527728.43000001</v>
          </cell>
          <cell r="BB81">
            <v>2173</v>
          </cell>
          <cell r="BC81">
            <v>86.94</v>
          </cell>
          <cell r="BD81">
            <v>68.66</v>
          </cell>
          <cell r="BE81">
            <v>44.5</v>
          </cell>
          <cell r="BF81">
            <v>92.6</v>
          </cell>
          <cell r="BG81">
            <v>93.02</v>
          </cell>
          <cell r="BH81">
            <v>17.52</v>
          </cell>
          <cell r="BI81">
            <v>246.02</v>
          </cell>
          <cell r="BJ81">
            <v>493.66</v>
          </cell>
          <cell r="BK81">
            <v>1371</v>
          </cell>
          <cell r="BL81">
            <v>393</v>
          </cell>
        </row>
        <row r="82">
          <cell r="A82">
            <v>730</v>
          </cell>
          <cell r="B82" t="str">
            <v>Randers</v>
          </cell>
          <cell r="C82" t="str">
            <v>Region Midtjylland</v>
          </cell>
          <cell r="D82">
            <v>8121</v>
          </cell>
          <cell r="E82">
            <v>13965</v>
          </cell>
          <cell r="F82">
            <v>527</v>
          </cell>
          <cell r="G82">
            <v>826</v>
          </cell>
          <cell r="H82">
            <v>575</v>
          </cell>
          <cell r="I82">
            <v>856</v>
          </cell>
          <cell r="J82">
            <v>1117</v>
          </cell>
          <cell r="K82">
            <v>1149</v>
          </cell>
          <cell r="L82">
            <v>990</v>
          </cell>
          <cell r="M82">
            <v>303</v>
          </cell>
          <cell r="N82">
            <v>504</v>
          </cell>
          <cell r="O82">
            <v>840</v>
          </cell>
          <cell r="P82">
            <v>617</v>
          </cell>
          <cell r="Q82">
            <v>866</v>
          </cell>
          <cell r="R82">
            <v>1268</v>
          </cell>
          <cell r="S82">
            <v>1383</v>
          </cell>
          <cell r="T82">
            <v>1488</v>
          </cell>
          <cell r="U82">
            <v>656</v>
          </cell>
          <cell r="V82">
            <v>379</v>
          </cell>
          <cell r="W82">
            <v>1839</v>
          </cell>
          <cell r="X82">
            <v>630</v>
          </cell>
          <cell r="Y82">
            <v>1951</v>
          </cell>
          <cell r="Z82">
            <v>110</v>
          </cell>
          <cell r="AA82">
            <v>2624</v>
          </cell>
          <cell r="AB82">
            <v>858</v>
          </cell>
          <cell r="AC82">
            <v>1444</v>
          </cell>
          <cell r="AD82">
            <v>779</v>
          </cell>
          <cell r="AE82">
            <v>355</v>
          </cell>
          <cell r="AF82">
            <v>4575</v>
          </cell>
          <cell r="AG82">
            <v>2209</v>
          </cell>
          <cell r="AH82">
            <v>697</v>
          </cell>
          <cell r="AI82">
            <v>424</v>
          </cell>
          <cell r="AJ82">
            <v>216</v>
          </cell>
          <cell r="AK82">
            <v>281</v>
          </cell>
          <cell r="AL82">
            <v>283</v>
          </cell>
          <cell r="AM82">
            <v>616</v>
          </cell>
          <cell r="AN82">
            <v>557</v>
          </cell>
          <cell r="AO82">
            <v>464</v>
          </cell>
          <cell r="AP82">
            <v>254</v>
          </cell>
          <cell r="AQ82">
            <v>146</v>
          </cell>
          <cell r="AR82">
            <v>25</v>
          </cell>
          <cell r="AS82">
            <v>229</v>
          </cell>
          <cell r="AT82">
            <v>265</v>
          </cell>
          <cell r="AU82">
            <v>628</v>
          </cell>
          <cell r="AV82">
            <v>565</v>
          </cell>
          <cell r="AW82">
            <v>450</v>
          </cell>
          <cell r="AX82">
            <v>237</v>
          </cell>
          <cell r="AY82">
            <v>126</v>
          </cell>
          <cell r="AZ82">
            <v>57</v>
          </cell>
          <cell r="BA82">
            <v>2351298372.02</v>
          </cell>
          <cell r="BB82">
            <v>11585</v>
          </cell>
          <cell r="BC82">
            <v>661.03</v>
          </cell>
          <cell r="BD82">
            <v>630.52</v>
          </cell>
          <cell r="BE82">
            <v>360.44</v>
          </cell>
          <cell r="BF82">
            <v>1027.07</v>
          </cell>
          <cell r="BG82">
            <v>266.68</v>
          </cell>
          <cell r="BH82">
            <v>127.58</v>
          </cell>
          <cell r="BI82">
            <v>1452.09</v>
          </cell>
          <cell r="BJ82">
            <v>3233.86</v>
          </cell>
          <cell r="BK82">
            <v>7831</v>
          </cell>
          <cell r="BL82">
            <v>2469</v>
          </cell>
        </row>
        <row r="83">
          <cell r="A83">
            <v>740</v>
          </cell>
          <cell r="B83" t="str">
            <v>Silkeborg</v>
          </cell>
          <cell r="C83" t="str">
            <v>Region Midtjylland</v>
          </cell>
          <cell r="D83">
            <v>7977</v>
          </cell>
          <cell r="E83">
            <v>12909</v>
          </cell>
          <cell r="F83">
            <v>431</v>
          </cell>
          <cell r="G83">
            <v>756</v>
          </cell>
          <cell r="H83">
            <v>720</v>
          </cell>
          <cell r="I83">
            <v>887</v>
          </cell>
          <cell r="J83">
            <v>1075</v>
          </cell>
          <cell r="K83">
            <v>984</v>
          </cell>
          <cell r="L83">
            <v>853</v>
          </cell>
          <cell r="M83">
            <v>358</v>
          </cell>
          <cell r="N83">
            <v>411</v>
          </cell>
          <cell r="O83">
            <v>696</v>
          </cell>
          <cell r="P83">
            <v>647</v>
          </cell>
          <cell r="Q83">
            <v>757</v>
          </cell>
          <cell r="R83">
            <v>1191</v>
          </cell>
          <cell r="S83">
            <v>1222</v>
          </cell>
          <cell r="T83">
            <v>1342</v>
          </cell>
          <cell r="U83">
            <v>704</v>
          </cell>
          <cell r="V83">
            <v>395</v>
          </cell>
          <cell r="W83">
            <v>1753</v>
          </cell>
          <cell r="X83">
            <v>597</v>
          </cell>
          <cell r="Y83">
            <v>2251</v>
          </cell>
          <cell r="Z83">
            <v>108</v>
          </cell>
          <cell r="AA83">
            <v>2834</v>
          </cell>
          <cell r="AB83">
            <v>721</v>
          </cell>
          <cell r="AC83">
            <v>1158</v>
          </cell>
          <cell r="AD83">
            <v>672</v>
          </cell>
          <cell r="AE83">
            <v>335</v>
          </cell>
          <cell r="AF83">
            <v>5085</v>
          </cell>
          <cell r="AG83">
            <v>1854</v>
          </cell>
          <cell r="AH83">
            <v>618</v>
          </cell>
          <cell r="AI83">
            <v>319</v>
          </cell>
          <cell r="AJ83">
            <v>203</v>
          </cell>
          <cell r="AK83">
            <v>205</v>
          </cell>
          <cell r="AL83">
            <v>266</v>
          </cell>
          <cell r="AM83">
            <v>787</v>
          </cell>
          <cell r="AN83">
            <v>537</v>
          </cell>
          <cell r="AO83">
            <v>442</v>
          </cell>
          <cell r="AP83">
            <v>237</v>
          </cell>
          <cell r="AQ83">
            <v>204</v>
          </cell>
          <cell r="AR83">
            <v>116</v>
          </cell>
          <cell r="AS83">
            <v>216</v>
          </cell>
          <cell r="AT83">
            <v>255</v>
          </cell>
          <cell r="AU83">
            <v>796</v>
          </cell>
          <cell r="AV83">
            <v>559</v>
          </cell>
          <cell r="AW83">
            <v>441</v>
          </cell>
          <cell r="AX83">
            <v>230</v>
          </cell>
          <cell r="AY83">
            <v>113</v>
          </cell>
          <cell r="AZ83">
            <v>86</v>
          </cell>
          <cell r="BA83">
            <v>2271736478.3600001</v>
          </cell>
          <cell r="BB83">
            <v>10868</v>
          </cell>
          <cell r="BC83">
            <v>587.34</v>
          </cell>
          <cell r="BD83">
            <v>560.08000000000004</v>
          </cell>
          <cell r="BE83">
            <v>360.55</v>
          </cell>
          <cell r="BF83">
            <v>646.73</v>
          </cell>
          <cell r="BG83">
            <v>446.05</v>
          </cell>
          <cell r="BH83">
            <v>97.64</v>
          </cell>
          <cell r="BI83">
            <v>1130.2</v>
          </cell>
          <cell r="BJ83">
            <v>2681.17</v>
          </cell>
          <cell r="BK83">
            <v>7428</v>
          </cell>
          <cell r="BL83">
            <v>2350</v>
          </cell>
        </row>
        <row r="84">
          <cell r="A84">
            <v>741</v>
          </cell>
          <cell r="B84" t="str">
            <v>Samsø</v>
          </cell>
          <cell r="C84" t="str">
            <v>Region Midtjylland</v>
          </cell>
          <cell r="D84">
            <v>102</v>
          </cell>
          <cell r="E84">
            <v>125</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6</v>
          </cell>
          <cell r="W84">
            <v>5</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23424515.210000001</v>
          </cell>
          <cell r="BB84">
            <v>115</v>
          </cell>
          <cell r="BC84">
            <v>0</v>
          </cell>
          <cell r="BD84">
            <v>0</v>
          </cell>
          <cell r="BE84">
            <v>2.15</v>
          </cell>
          <cell r="BF84">
            <v>3.51</v>
          </cell>
          <cell r="BG84">
            <v>0.55000000000000004</v>
          </cell>
          <cell r="BH84">
            <v>2.59</v>
          </cell>
          <cell r="BI84">
            <v>21</v>
          </cell>
          <cell r="BJ84">
            <v>29.79</v>
          </cell>
          <cell r="BK84">
            <v>55</v>
          </cell>
          <cell r="BL84">
            <v>5</v>
          </cell>
        </row>
        <row r="85">
          <cell r="A85">
            <v>746</v>
          </cell>
          <cell r="B85" t="str">
            <v>Skanderborg</v>
          </cell>
          <cell r="C85" t="str">
            <v>Region Midtjylland</v>
          </cell>
          <cell r="D85">
            <v>3015</v>
          </cell>
          <cell r="E85">
            <v>5448</v>
          </cell>
          <cell r="F85">
            <v>219</v>
          </cell>
          <cell r="G85">
            <v>423</v>
          </cell>
          <cell r="H85">
            <v>255</v>
          </cell>
          <cell r="I85">
            <v>268</v>
          </cell>
          <cell r="J85">
            <v>475</v>
          </cell>
          <cell r="K85">
            <v>445</v>
          </cell>
          <cell r="L85">
            <v>329</v>
          </cell>
          <cell r="M85">
            <v>105</v>
          </cell>
          <cell r="N85">
            <v>180</v>
          </cell>
          <cell r="O85">
            <v>384</v>
          </cell>
          <cell r="P85">
            <v>194</v>
          </cell>
          <cell r="Q85">
            <v>293</v>
          </cell>
          <cell r="R85">
            <v>579</v>
          </cell>
          <cell r="S85">
            <v>546</v>
          </cell>
          <cell r="T85">
            <v>475</v>
          </cell>
          <cell r="U85">
            <v>278</v>
          </cell>
          <cell r="V85">
            <v>180</v>
          </cell>
          <cell r="W85">
            <v>946</v>
          </cell>
          <cell r="X85">
            <v>215</v>
          </cell>
          <cell r="Y85">
            <v>687</v>
          </cell>
          <cell r="Z85">
            <v>54</v>
          </cell>
          <cell r="AA85">
            <v>977</v>
          </cell>
          <cell r="AB85">
            <v>352</v>
          </cell>
          <cell r="AC85">
            <v>447</v>
          </cell>
          <cell r="AD85">
            <v>336</v>
          </cell>
          <cell r="AE85">
            <v>162</v>
          </cell>
          <cell r="AF85">
            <v>1664</v>
          </cell>
          <cell r="AG85">
            <v>743</v>
          </cell>
          <cell r="AH85">
            <v>301</v>
          </cell>
          <cell r="AI85">
            <v>201</v>
          </cell>
          <cell r="AJ85">
            <v>106</v>
          </cell>
          <cell r="AK85">
            <v>69</v>
          </cell>
          <cell r="AL85">
            <v>113</v>
          </cell>
          <cell r="AM85">
            <v>192</v>
          </cell>
          <cell r="AN85">
            <v>170</v>
          </cell>
          <cell r="AO85">
            <v>176</v>
          </cell>
          <cell r="AP85">
            <v>87</v>
          </cell>
          <cell r="AQ85">
            <v>63</v>
          </cell>
          <cell r="AR85">
            <v>47</v>
          </cell>
          <cell r="AS85">
            <v>75</v>
          </cell>
          <cell r="AT85">
            <v>109</v>
          </cell>
          <cell r="AU85">
            <v>218</v>
          </cell>
          <cell r="AV85">
            <v>155</v>
          </cell>
          <cell r="AW85">
            <v>185</v>
          </cell>
          <cell r="AX85">
            <v>80</v>
          </cell>
          <cell r="AY85">
            <v>45</v>
          </cell>
          <cell r="AZ85">
            <v>32</v>
          </cell>
          <cell r="BA85">
            <v>961215396.77999997</v>
          </cell>
          <cell r="BB85">
            <v>4385</v>
          </cell>
          <cell r="BC85">
            <v>202.31</v>
          </cell>
          <cell r="BD85">
            <v>170.11</v>
          </cell>
          <cell r="BE85">
            <v>90.03</v>
          </cell>
          <cell r="BF85">
            <v>279.61</v>
          </cell>
          <cell r="BG85">
            <v>153.85</v>
          </cell>
          <cell r="BH85">
            <v>43.43</v>
          </cell>
          <cell r="BI85">
            <v>491.11</v>
          </cell>
          <cell r="BJ85">
            <v>1058.03</v>
          </cell>
          <cell r="BK85">
            <v>3055</v>
          </cell>
          <cell r="BL85">
            <v>1161</v>
          </cell>
        </row>
        <row r="86">
          <cell r="A86">
            <v>751</v>
          </cell>
          <cell r="B86" t="str">
            <v>Aarhus</v>
          </cell>
          <cell r="C86" t="str">
            <v>Region Midtjylland</v>
          </cell>
          <cell r="D86">
            <v>44441</v>
          </cell>
          <cell r="E86">
            <v>83740</v>
          </cell>
          <cell r="F86">
            <v>3456</v>
          </cell>
          <cell r="G86">
            <v>5209</v>
          </cell>
          <cell r="H86">
            <v>6246</v>
          </cell>
          <cell r="I86">
            <v>7996</v>
          </cell>
          <cell r="J86">
            <v>6814</v>
          </cell>
          <cell r="K86">
            <v>6394</v>
          </cell>
          <cell r="L86">
            <v>3582</v>
          </cell>
          <cell r="M86">
            <v>781</v>
          </cell>
          <cell r="N86">
            <v>3414</v>
          </cell>
          <cell r="O86">
            <v>4928</v>
          </cell>
          <cell r="P86">
            <v>6454</v>
          </cell>
          <cell r="Q86">
            <v>7530</v>
          </cell>
          <cell r="R86">
            <v>7314</v>
          </cell>
          <cell r="S86">
            <v>7101</v>
          </cell>
          <cell r="T86">
            <v>4940</v>
          </cell>
          <cell r="U86">
            <v>1581</v>
          </cell>
          <cell r="V86">
            <v>4511</v>
          </cell>
          <cell r="W86">
            <v>14535</v>
          </cell>
          <cell r="X86">
            <v>9742</v>
          </cell>
          <cell r="Y86">
            <v>10600</v>
          </cell>
          <cell r="Z86">
            <v>556</v>
          </cell>
          <cell r="AA86">
            <v>11872</v>
          </cell>
          <cell r="AB86">
            <v>4287</v>
          </cell>
          <cell r="AC86">
            <v>7813</v>
          </cell>
          <cell r="AD86">
            <v>5171</v>
          </cell>
          <cell r="AE86">
            <v>4142</v>
          </cell>
          <cell r="AF86">
            <v>22472</v>
          </cell>
          <cell r="AG86">
            <v>12663</v>
          </cell>
          <cell r="AH86">
            <v>4500</v>
          </cell>
          <cell r="AI86">
            <v>2838</v>
          </cell>
          <cell r="AJ86">
            <v>1968</v>
          </cell>
          <cell r="AK86">
            <v>1076</v>
          </cell>
          <cell r="AL86">
            <v>1176</v>
          </cell>
          <cell r="AM86">
            <v>7075</v>
          </cell>
          <cell r="AN86">
            <v>4623</v>
          </cell>
          <cell r="AO86">
            <v>2208</v>
          </cell>
          <cell r="AP86">
            <v>1223</v>
          </cell>
          <cell r="AQ86">
            <v>399</v>
          </cell>
          <cell r="AR86">
            <v>84</v>
          </cell>
          <cell r="AS86">
            <v>1365</v>
          </cell>
          <cell r="AT86">
            <v>1296</v>
          </cell>
          <cell r="AU86">
            <v>6034</v>
          </cell>
          <cell r="AV86">
            <v>5830</v>
          </cell>
          <cell r="AW86">
            <v>2517</v>
          </cell>
          <cell r="AX86">
            <v>1285</v>
          </cell>
          <cell r="AY86">
            <v>461</v>
          </cell>
          <cell r="AZ86">
            <v>234</v>
          </cell>
          <cell r="BA86">
            <v>13847350059.68</v>
          </cell>
          <cell r="BB86">
            <v>68476</v>
          </cell>
          <cell r="BC86">
            <v>2966.31</v>
          </cell>
          <cell r="BD86">
            <v>3144.82</v>
          </cell>
          <cell r="BE86">
            <v>2254.35</v>
          </cell>
          <cell r="BF86">
            <v>2935.06</v>
          </cell>
          <cell r="BG86">
            <v>2511.3000000000002</v>
          </cell>
          <cell r="BH86">
            <v>672.18</v>
          </cell>
          <cell r="BI86">
            <v>8625.44</v>
          </cell>
          <cell r="BJ86">
            <v>16998.330000000002</v>
          </cell>
          <cell r="BK86">
            <v>55849</v>
          </cell>
          <cell r="BL86">
            <v>24277</v>
          </cell>
        </row>
        <row r="87">
          <cell r="A87">
            <v>756</v>
          </cell>
          <cell r="B87" t="str">
            <v>Ikast-Brande</v>
          </cell>
          <cell r="C87" t="str">
            <v>Region Midtjylland</v>
          </cell>
          <cell r="D87">
            <v>2537</v>
          </cell>
          <cell r="E87">
            <v>4226</v>
          </cell>
          <cell r="F87">
            <v>138</v>
          </cell>
          <cell r="G87">
            <v>262</v>
          </cell>
          <cell r="H87">
            <v>224</v>
          </cell>
          <cell r="I87">
            <v>323</v>
          </cell>
          <cell r="J87">
            <v>396</v>
          </cell>
          <cell r="K87">
            <v>357</v>
          </cell>
          <cell r="L87">
            <v>213</v>
          </cell>
          <cell r="M87">
            <v>106</v>
          </cell>
          <cell r="N87">
            <v>140</v>
          </cell>
          <cell r="O87">
            <v>208</v>
          </cell>
          <cell r="P87">
            <v>208</v>
          </cell>
          <cell r="Q87">
            <v>296</v>
          </cell>
          <cell r="R87">
            <v>360</v>
          </cell>
          <cell r="S87">
            <v>400</v>
          </cell>
          <cell r="T87">
            <v>329</v>
          </cell>
          <cell r="U87">
            <v>266</v>
          </cell>
          <cell r="V87">
            <v>232</v>
          </cell>
          <cell r="W87">
            <v>835</v>
          </cell>
          <cell r="X87">
            <v>345</v>
          </cell>
          <cell r="Y87">
            <v>724</v>
          </cell>
          <cell r="Z87">
            <v>25</v>
          </cell>
          <cell r="AA87">
            <v>838</v>
          </cell>
          <cell r="AB87">
            <v>218</v>
          </cell>
          <cell r="AC87">
            <v>358</v>
          </cell>
          <cell r="AD87">
            <v>268</v>
          </cell>
          <cell r="AE87">
            <v>106</v>
          </cell>
          <cell r="AF87">
            <v>1562</v>
          </cell>
          <cell r="AG87">
            <v>556</v>
          </cell>
          <cell r="AH87">
            <v>213</v>
          </cell>
          <cell r="AI87">
            <v>138</v>
          </cell>
          <cell r="AJ87">
            <v>68</v>
          </cell>
          <cell r="AK87">
            <v>49</v>
          </cell>
          <cell r="AL87">
            <v>93</v>
          </cell>
          <cell r="AM87">
            <v>189</v>
          </cell>
          <cell r="AN87">
            <v>185</v>
          </cell>
          <cell r="AO87">
            <v>163</v>
          </cell>
          <cell r="AP87">
            <v>74</v>
          </cell>
          <cell r="AQ87">
            <v>70</v>
          </cell>
          <cell r="AR87">
            <v>41</v>
          </cell>
          <cell r="AS87">
            <v>69</v>
          </cell>
          <cell r="AT87">
            <v>119</v>
          </cell>
          <cell r="AU87">
            <v>199</v>
          </cell>
          <cell r="AV87">
            <v>174</v>
          </cell>
          <cell r="AW87">
            <v>198</v>
          </cell>
          <cell r="AX87">
            <v>76</v>
          </cell>
          <cell r="AY87">
            <v>28</v>
          </cell>
          <cell r="AZ87">
            <v>29</v>
          </cell>
          <cell r="BA87">
            <v>710236498.08000004</v>
          </cell>
          <cell r="BB87">
            <v>3510</v>
          </cell>
          <cell r="BC87">
            <v>190.2</v>
          </cell>
          <cell r="BD87">
            <v>216.53</v>
          </cell>
          <cell r="BE87">
            <v>125</v>
          </cell>
          <cell r="BF87">
            <v>167.09</v>
          </cell>
          <cell r="BG87">
            <v>155.46</v>
          </cell>
          <cell r="BH87">
            <v>35.47</v>
          </cell>
          <cell r="BI87">
            <v>509.28</v>
          </cell>
          <cell r="BJ87">
            <v>992.31</v>
          </cell>
          <cell r="BK87">
            <v>2564</v>
          </cell>
          <cell r="BL87">
            <v>1180</v>
          </cell>
        </row>
        <row r="88">
          <cell r="A88">
            <v>760</v>
          </cell>
          <cell r="B88" t="str">
            <v>Ringkøbing-Skjern</v>
          </cell>
          <cell r="C88" t="str">
            <v>Region Midtjylland</v>
          </cell>
          <cell r="D88">
            <v>2967</v>
          </cell>
          <cell r="E88">
            <v>4603</v>
          </cell>
          <cell r="F88">
            <v>182</v>
          </cell>
          <cell r="G88">
            <v>240</v>
          </cell>
          <cell r="H88">
            <v>164</v>
          </cell>
          <cell r="I88">
            <v>241</v>
          </cell>
          <cell r="J88">
            <v>354</v>
          </cell>
          <cell r="K88">
            <v>364</v>
          </cell>
          <cell r="L88">
            <v>310</v>
          </cell>
          <cell r="M88">
            <v>188</v>
          </cell>
          <cell r="N88">
            <v>147</v>
          </cell>
          <cell r="O88">
            <v>247</v>
          </cell>
          <cell r="P88">
            <v>149</v>
          </cell>
          <cell r="Q88">
            <v>246</v>
          </cell>
          <cell r="R88">
            <v>377</v>
          </cell>
          <cell r="S88">
            <v>433</v>
          </cell>
          <cell r="T88">
            <v>523</v>
          </cell>
          <cell r="U88">
            <v>438</v>
          </cell>
          <cell r="V88">
            <v>188</v>
          </cell>
          <cell r="W88">
            <v>673</v>
          </cell>
          <cell r="X88">
            <v>147</v>
          </cell>
          <cell r="Y88">
            <v>814</v>
          </cell>
          <cell r="Z88">
            <v>33</v>
          </cell>
          <cell r="AA88">
            <v>1172</v>
          </cell>
          <cell r="AB88">
            <v>255</v>
          </cell>
          <cell r="AC88">
            <v>406</v>
          </cell>
          <cell r="AD88">
            <v>214</v>
          </cell>
          <cell r="AE88">
            <v>73</v>
          </cell>
          <cell r="AF88">
            <v>1986</v>
          </cell>
          <cell r="AG88">
            <v>601</v>
          </cell>
          <cell r="AH88">
            <v>209</v>
          </cell>
          <cell r="AI88">
            <v>101</v>
          </cell>
          <cell r="AJ88">
            <v>70</v>
          </cell>
          <cell r="AK88">
            <v>80</v>
          </cell>
          <cell r="AL88">
            <v>114</v>
          </cell>
          <cell r="AM88">
            <v>165</v>
          </cell>
          <cell r="AN88">
            <v>154</v>
          </cell>
          <cell r="AO88">
            <v>168</v>
          </cell>
          <cell r="AP88">
            <v>111</v>
          </cell>
          <cell r="AQ88">
            <v>87</v>
          </cell>
          <cell r="AR88">
            <v>62</v>
          </cell>
          <cell r="AS88">
            <v>103</v>
          </cell>
          <cell r="AT88">
            <v>165</v>
          </cell>
          <cell r="AU88">
            <v>223</v>
          </cell>
          <cell r="AV88">
            <v>169</v>
          </cell>
          <cell r="AW88">
            <v>180</v>
          </cell>
          <cell r="AX88">
            <v>96</v>
          </cell>
          <cell r="AY88">
            <v>48</v>
          </cell>
          <cell r="AZ88">
            <v>55</v>
          </cell>
          <cell r="BA88">
            <v>805698651.74000001</v>
          </cell>
          <cell r="BB88">
            <v>3819</v>
          </cell>
          <cell r="BC88">
            <v>228.23</v>
          </cell>
          <cell r="BD88">
            <v>240.79</v>
          </cell>
          <cell r="BE88">
            <v>85.15</v>
          </cell>
          <cell r="BF88">
            <v>183.87</v>
          </cell>
          <cell r="BG88">
            <v>146.93</v>
          </cell>
          <cell r="BH88">
            <v>36.4</v>
          </cell>
          <cell r="BI88">
            <v>541.62</v>
          </cell>
          <cell r="BJ88">
            <v>993.97</v>
          </cell>
          <cell r="BK88">
            <v>2328</v>
          </cell>
          <cell r="BL88">
            <v>820</v>
          </cell>
        </row>
        <row r="89">
          <cell r="A89">
            <v>766</v>
          </cell>
          <cell r="B89" t="str">
            <v>Hedensted</v>
          </cell>
          <cell r="C89" t="str">
            <v>Region Midtjylland</v>
          </cell>
          <cell r="D89">
            <v>1839</v>
          </cell>
          <cell r="E89">
            <v>2512</v>
          </cell>
          <cell r="F89">
            <v>78</v>
          </cell>
          <cell r="G89">
            <v>96</v>
          </cell>
          <cell r="H89">
            <v>100</v>
          </cell>
          <cell r="I89">
            <v>115</v>
          </cell>
          <cell r="J89">
            <v>137</v>
          </cell>
          <cell r="K89">
            <v>144</v>
          </cell>
          <cell r="L89">
            <v>201</v>
          </cell>
          <cell r="M89">
            <v>180</v>
          </cell>
          <cell r="N89">
            <v>41</v>
          </cell>
          <cell r="O89">
            <v>91</v>
          </cell>
          <cell r="P89">
            <v>68</v>
          </cell>
          <cell r="Q89">
            <v>108</v>
          </cell>
          <cell r="R89">
            <v>173</v>
          </cell>
          <cell r="S89">
            <v>191</v>
          </cell>
          <cell r="T89">
            <v>358</v>
          </cell>
          <cell r="U89">
            <v>431</v>
          </cell>
          <cell r="V89">
            <v>88</v>
          </cell>
          <cell r="W89">
            <v>171</v>
          </cell>
          <cell r="X89">
            <v>42</v>
          </cell>
          <cell r="Y89">
            <v>504</v>
          </cell>
          <cell r="Z89">
            <v>12</v>
          </cell>
          <cell r="AA89">
            <v>893</v>
          </cell>
          <cell r="AB89">
            <v>119</v>
          </cell>
          <cell r="AC89">
            <v>189</v>
          </cell>
          <cell r="AD89">
            <v>89</v>
          </cell>
          <cell r="AE89">
            <v>33</v>
          </cell>
          <cell r="AF89">
            <v>1397</v>
          </cell>
          <cell r="AG89">
            <v>290</v>
          </cell>
          <cell r="AH89">
            <v>95</v>
          </cell>
          <cell r="AI89">
            <v>41</v>
          </cell>
          <cell r="AJ89">
            <v>16</v>
          </cell>
          <cell r="AK89">
            <v>31</v>
          </cell>
          <cell r="AL89">
            <v>41</v>
          </cell>
          <cell r="AM89">
            <v>84</v>
          </cell>
          <cell r="AN89">
            <v>73</v>
          </cell>
          <cell r="AO89">
            <v>91</v>
          </cell>
          <cell r="AP89">
            <v>61</v>
          </cell>
          <cell r="AQ89">
            <v>107</v>
          </cell>
          <cell r="AR89">
            <v>116</v>
          </cell>
          <cell r="AS89">
            <v>25</v>
          </cell>
          <cell r="AT89">
            <v>35</v>
          </cell>
          <cell r="AU89">
            <v>66</v>
          </cell>
          <cell r="AV89">
            <v>60</v>
          </cell>
          <cell r="AW89">
            <v>59</v>
          </cell>
          <cell r="AX89">
            <v>43</v>
          </cell>
          <cell r="AY89">
            <v>48</v>
          </cell>
          <cell r="AZ89">
            <v>42</v>
          </cell>
          <cell r="BA89">
            <v>473980197.76999998</v>
          </cell>
          <cell r="BB89">
            <v>2228</v>
          </cell>
          <cell r="BC89">
            <v>120.34</v>
          </cell>
          <cell r="BD89">
            <v>85.98</v>
          </cell>
          <cell r="BE89">
            <v>25.11</v>
          </cell>
          <cell r="BF89">
            <v>69.180000000000007</v>
          </cell>
          <cell r="BG89">
            <v>72.77</v>
          </cell>
          <cell r="BH89">
            <v>16.600000000000001</v>
          </cell>
          <cell r="BI89">
            <v>252.26</v>
          </cell>
          <cell r="BJ89">
            <v>435.92</v>
          </cell>
          <cell r="BK89">
            <v>1036</v>
          </cell>
          <cell r="BL89">
            <v>213</v>
          </cell>
        </row>
        <row r="90">
          <cell r="A90">
            <v>773</v>
          </cell>
          <cell r="B90" t="str">
            <v>Morsø</v>
          </cell>
          <cell r="C90" t="str">
            <v>Region Nordjylland</v>
          </cell>
          <cell r="D90">
            <v>1015</v>
          </cell>
          <cell r="E90">
            <v>1326</v>
          </cell>
          <cell r="F90">
            <v>26</v>
          </cell>
          <cell r="G90">
            <v>49</v>
          </cell>
          <cell r="H90">
            <v>68</v>
          </cell>
          <cell r="I90">
            <v>76</v>
          </cell>
          <cell r="J90">
            <v>87</v>
          </cell>
          <cell r="K90">
            <v>119</v>
          </cell>
          <cell r="L90">
            <v>102</v>
          </cell>
          <cell r="M90">
            <v>58</v>
          </cell>
          <cell r="N90">
            <v>24</v>
          </cell>
          <cell r="O90">
            <v>32</v>
          </cell>
          <cell r="P90">
            <v>58</v>
          </cell>
          <cell r="Q90">
            <v>54</v>
          </cell>
          <cell r="R90">
            <v>94</v>
          </cell>
          <cell r="S90">
            <v>135</v>
          </cell>
          <cell r="T90">
            <v>179</v>
          </cell>
          <cell r="U90">
            <v>165</v>
          </cell>
          <cell r="V90">
            <v>25</v>
          </cell>
          <cell r="W90">
            <v>76</v>
          </cell>
          <cell r="X90">
            <v>14</v>
          </cell>
          <cell r="Y90">
            <v>330</v>
          </cell>
          <cell r="Z90">
            <v>6</v>
          </cell>
          <cell r="AA90">
            <v>470</v>
          </cell>
          <cell r="AB90">
            <v>55</v>
          </cell>
          <cell r="AC90">
            <v>107</v>
          </cell>
          <cell r="AD90">
            <v>33</v>
          </cell>
          <cell r="AE90">
            <v>14</v>
          </cell>
          <cell r="AF90">
            <v>800</v>
          </cell>
          <cell r="AG90">
            <v>155</v>
          </cell>
          <cell r="AH90">
            <v>39</v>
          </cell>
          <cell r="AI90">
            <v>13</v>
          </cell>
          <cell r="AJ90">
            <v>8</v>
          </cell>
          <cell r="AK90">
            <v>19</v>
          </cell>
          <cell r="AL90">
            <v>26</v>
          </cell>
          <cell r="AM90">
            <v>95</v>
          </cell>
          <cell r="AN90">
            <v>42</v>
          </cell>
          <cell r="AO90">
            <v>49</v>
          </cell>
          <cell r="AP90">
            <v>28</v>
          </cell>
          <cell r="AQ90">
            <v>22</v>
          </cell>
          <cell r="AR90">
            <v>24</v>
          </cell>
          <cell r="AS90">
            <v>12</v>
          </cell>
          <cell r="AT90">
            <v>26</v>
          </cell>
          <cell r="AU90">
            <v>71</v>
          </cell>
          <cell r="AV90">
            <v>40</v>
          </cell>
          <cell r="AW90">
            <v>43</v>
          </cell>
          <cell r="AX90">
            <v>24</v>
          </cell>
          <cell r="AY90">
            <v>19</v>
          </cell>
          <cell r="AZ90">
            <v>18</v>
          </cell>
          <cell r="BA90">
            <v>247537368.78999999</v>
          </cell>
          <cell r="BB90">
            <v>1208</v>
          </cell>
          <cell r="BC90">
            <v>57.13</v>
          </cell>
          <cell r="BD90">
            <v>57.02</v>
          </cell>
          <cell r="BE90">
            <v>27.37</v>
          </cell>
          <cell r="BF90">
            <v>52.66</v>
          </cell>
          <cell r="BG90">
            <v>25.24</v>
          </cell>
          <cell r="BH90">
            <v>8.48</v>
          </cell>
          <cell r="BI90">
            <v>182.75</v>
          </cell>
          <cell r="BJ90">
            <v>296.49</v>
          </cell>
          <cell r="BK90">
            <v>691</v>
          </cell>
          <cell r="BL90">
            <v>90</v>
          </cell>
        </row>
        <row r="91">
          <cell r="A91">
            <v>779</v>
          </cell>
          <cell r="B91" t="str">
            <v>Skive</v>
          </cell>
          <cell r="C91" t="str">
            <v>Region Midtjylland</v>
          </cell>
          <cell r="D91">
            <v>3542</v>
          </cell>
          <cell r="E91">
            <v>5307</v>
          </cell>
          <cell r="F91">
            <v>142</v>
          </cell>
          <cell r="G91">
            <v>271</v>
          </cell>
          <cell r="H91">
            <v>287</v>
          </cell>
          <cell r="I91">
            <v>293</v>
          </cell>
          <cell r="J91">
            <v>342</v>
          </cell>
          <cell r="K91">
            <v>397</v>
          </cell>
          <cell r="L91">
            <v>442</v>
          </cell>
          <cell r="M91">
            <v>247</v>
          </cell>
          <cell r="N91">
            <v>166</v>
          </cell>
          <cell r="O91">
            <v>232</v>
          </cell>
          <cell r="P91">
            <v>219</v>
          </cell>
          <cell r="Q91">
            <v>238</v>
          </cell>
          <cell r="R91">
            <v>407</v>
          </cell>
          <cell r="S91">
            <v>434</v>
          </cell>
          <cell r="T91">
            <v>686</v>
          </cell>
          <cell r="U91">
            <v>504</v>
          </cell>
          <cell r="V91">
            <v>103</v>
          </cell>
          <cell r="W91">
            <v>659</v>
          </cell>
          <cell r="X91">
            <v>214</v>
          </cell>
          <cell r="Y91">
            <v>1063</v>
          </cell>
          <cell r="Z91">
            <v>32</v>
          </cell>
          <cell r="AA91">
            <v>1373</v>
          </cell>
          <cell r="AB91">
            <v>261</v>
          </cell>
          <cell r="AC91">
            <v>526</v>
          </cell>
          <cell r="AD91">
            <v>197</v>
          </cell>
          <cell r="AE91">
            <v>90</v>
          </cell>
          <cell r="AF91">
            <v>2436</v>
          </cell>
          <cell r="AG91">
            <v>750</v>
          </cell>
          <cell r="AH91">
            <v>177</v>
          </cell>
          <cell r="AI91">
            <v>103</v>
          </cell>
          <cell r="AJ91">
            <v>76</v>
          </cell>
          <cell r="AK91">
            <v>93</v>
          </cell>
          <cell r="AL91">
            <v>123</v>
          </cell>
          <cell r="AM91">
            <v>264</v>
          </cell>
          <cell r="AN91">
            <v>177</v>
          </cell>
          <cell r="AO91">
            <v>145</v>
          </cell>
          <cell r="AP91">
            <v>93</v>
          </cell>
          <cell r="AQ91">
            <v>118</v>
          </cell>
          <cell r="AR91">
            <v>62</v>
          </cell>
          <cell r="AS91">
            <v>90</v>
          </cell>
          <cell r="AT91">
            <v>141</v>
          </cell>
          <cell r="AU91">
            <v>271</v>
          </cell>
          <cell r="AV91">
            <v>186</v>
          </cell>
          <cell r="AW91">
            <v>188</v>
          </cell>
          <cell r="AX91">
            <v>96</v>
          </cell>
          <cell r="AY91">
            <v>59</v>
          </cell>
          <cell r="AZ91">
            <v>61</v>
          </cell>
          <cell r="BA91">
            <v>924500393.65999997</v>
          </cell>
          <cell r="BB91">
            <v>4534</v>
          </cell>
          <cell r="BC91">
            <v>209.1</v>
          </cell>
          <cell r="BD91">
            <v>212.91</v>
          </cell>
          <cell r="BE91">
            <v>60.86</v>
          </cell>
          <cell r="BF91">
            <v>212.73</v>
          </cell>
          <cell r="BG91">
            <v>125.52</v>
          </cell>
          <cell r="BH91">
            <v>37.49</v>
          </cell>
          <cell r="BI91">
            <v>568.87</v>
          </cell>
          <cell r="BJ91">
            <v>1005.46</v>
          </cell>
          <cell r="BK91">
            <v>2617</v>
          </cell>
          <cell r="BL91">
            <v>873</v>
          </cell>
        </row>
        <row r="92">
          <cell r="A92">
            <v>787</v>
          </cell>
          <cell r="B92" t="str">
            <v>Thisted</v>
          </cell>
          <cell r="C92" t="str">
            <v>Region Nordjylland</v>
          </cell>
          <cell r="D92">
            <v>1954</v>
          </cell>
          <cell r="E92">
            <v>2939</v>
          </cell>
          <cell r="F92">
            <v>105</v>
          </cell>
          <cell r="G92">
            <v>137</v>
          </cell>
          <cell r="H92">
            <v>189</v>
          </cell>
          <cell r="I92">
            <v>205</v>
          </cell>
          <cell r="J92">
            <v>253</v>
          </cell>
          <cell r="K92">
            <v>243</v>
          </cell>
          <cell r="L92">
            <v>166</v>
          </cell>
          <cell r="M92">
            <v>77</v>
          </cell>
          <cell r="N92">
            <v>85</v>
          </cell>
          <cell r="O92">
            <v>149</v>
          </cell>
          <cell r="P92">
            <v>145</v>
          </cell>
          <cell r="Q92">
            <v>186</v>
          </cell>
          <cell r="R92">
            <v>243</v>
          </cell>
          <cell r="S92">
            <v>232</v>
          </cell>
          <cell r="T92">
            <v>286</v>
          </cell>
          <cell r="U92">
            <v>238</v>
          </cell>
          <cell r="V92">
            <v>158</v>
          </cell>
          <cell r="W92">
            <v>405</v>
          </cell>
          <cell r="X92">
            <v>96</v>
          </cell>
          <cell r="Y92">
            <v>614</v>
          </cell>
          <cell r="Z92">
            <v>18</v>
          </cell>
          <cell r="AA92">
            <v>757</v>
          </cell>
          <cell r="AB92">
            <v>153</v>
          </cell>
          <cell r="AC92">
            <v>209</v>
          </cell>
          <cell r="AD92">
            <v>127</v>
          </cell>
          <cell r="AE92">
            <v>76</v>
          </cell>
          <cell r="AF92">
            <v>1371</v>
          </cell>
          <cell r="AG92">
            <v>357</v>
          </cell>
          <cell r="AH92">
            <v>113</v>
          </cell>
          <cell r="AI92">
            <v>72</v>
          </cell>
          <cell r="AJ92">
            <v>41</v>
          </cell>
          <cell r="AK92">
            <v>53</v>
          </cell>
          <cell r="AL92">
            <v>69</v>
          </cell>
          <cell r="AM92">
            <v>176</v>
          </cell>
          <cell r="AN92">
            <v>112</v>
          </cell>
          <cell r="AO92">
            <v>76</v>
          </cell>
          <cell r="AP92">
            <v>75</v>
          </cell>
          <cell r="AQ92">
            <v>47</v>
          </cell>
          <cell r="AR92">
            <v>17</v>
          </cell>
          <cell r="AS92">
            <v>66</v>
          </cell>
          <cell r="AT92">
            <v>60</v>
          </cell>
          <cell r="AU92">
            <v>173</v>
          </cell>
          <cell r="AV92">
            <v>139</v>
          </cell>
          <cell r="AW92">
            <v>91</v>
          </cell>
          <cell r="AX92">
            <v>51</v>
          </cell>
          <cell r="AY92">
            <v>27</v>
          </cell>
          <cell r="AZ92">
            <v>30</v>
          </cell>
          <cell r="BA92">
            <v>502924464.76999998</v>
          </cell>
          <cell r="BB92">
            <v>2500</v>
          </cell>
          <cell r="BC92">
            <v>155.01</v>
          </cell>
          <cell r="BD92">
            <v>131.05000000000001</v>
          </cell>
          <cell r="BE92">
            <v>62.57</v>
          </cell>
          <cell r="BF92">
            <v>121.08</v>
          </cell>
          <cell r="BG92">
            <v>112.21</v>
          </cell>
          <cell r="BH92">
            <v>28.9</v>
          </cell>
          <cell r="BI92">
            <v>422.68</v>
          </cell>
          <cell r="BJ92">
            <v>747.43</v>
          </cell>
          <cell r="BK92">
            <v>1696</v>
          </cell>
          <cell r="BL92">
            <v>501</v>
          </cell>
        </row>
        <row r="93">
          <cell r="A93">
            <v>791</v>
          </cell>
          <cell r="B93" t="str">
            <v>Viborg</v>
          </cell>
          <cell r="C93" t="str">
            <v>Region Midtjylland</v>
          </cell>
          <cell r="D93">
            <v>7245</v>
          </cell>
          <cell r="E93">
            <v>11232</v>
          </cell>
          <cell r="F93">
            <v>373</v>
          </cell>
          <cell r="G93">
            <v>577</v>
          </cell>
          <cell r="H93">
            <v>721</v>
          </cell>
          <cell r="I93">
            <v>786</v>
          </cell>
          <cell r="J93">
            <v>920</v>
          </cell>
          <cell r="K93">
            <v>898</v>
          </cell>
          <cell r="L93">
            <v>607</v>
          </cell>
          <cell r="M93">
            <v>310</v>
          </cell>
          <cell r="N93">
            <v>375</v>
          </cell>
          <cell r="O93">
            <v>564</v>
          </cell>
          <cell r="P93">
            <v>634</v>
          </cell>
          <cell r="Q93">
            <v>731</v>
          </cell>
          <cell r="R93">
            <v>964</v>
          </cell>
          <cell r="S93">
            <v>937</v>
          </cell>
          <cell r="T93">
            <v>1051</v>
          </cell>
          <cell r="U93">
            <v>784</v>
          </cell>
          <cell r="V93">
            <v>491</v>
          </cell>
          <cell r="W93">
            <v>1501</v>
          </cell>
          <cell r="X93">
            <v>423</v>
          </cell>
          <cell r="Y93">
            <v>2132</v>
          </cell>
          <cell r="Z93">
            <v>108</v>
          </cell>
          <cell r="AA93">
            <v>2678</v>
          </cell>
          <cell r="AB93">
            <v>628</v>
          </cell>
          <cell r="AC93">
            <v>904</v>
          </cell>
          <cell r="AD93">
            <v>483</v>
          </cell>
          <cell r="AE93">
            <v>312</v>
          </cell>
          <cell r="AF93">
            <v>4810</v>
          </cell>
          <cell r="AG93">
            <v>1512</v>
          </cell>
          <cell r="AH93">
            <v>515</v>
          </cell>
          <cell r="AI93">
            <v>272</v>
          </cell>
          <cell r="AJ93">
            <v>136</v>
          </cell>
          <cell r="AK93">
            <v>210</v>
          </cell>
          <cell r="AL93">
            <v>271</v>
          </cell>
          <cell r="AM93">
            <v>809</v>
          </cell>
          <cell r="AN93">
            <v>586</v>
          </cell>
          <cell r="AO93">
            <v>442</v>
          </cell>
          <cell r="AP93">
            <v>238</v>
          </cell>
          <cell r="AQ93">
            <v>166</v>
          </cell>
          <cell r="AR93">
            <v>141</v>
          </cell>
          <cell r="AS93">
            <v>211</v>
          </cell>
          <cell r="AT93">
            <v>285</v>
          </cell>
          <cell r="AU93">
            <v>755</v>
          </cell>
          <cell r="AV93">
            <v>607</v>
          </cell>
          <cell r="AW93">
            <v>447</v>
          </cell>
          <cell r="AX93">
            <v>194</v>
          </cell>
          <cell r="AY93">
            <v>96</v>
          </cell>
          <cell r="AZ93">
            <v>91</v>
          </cell>
          <cell r="BA93">
            <v>1954450091.8399999</v>
          </cell>
          <cell r="BB93">
            <v>9398</v>
          </cell>
          <cell r="BC93">
            <v>631.34</v>
          </cell>
          <cell r="BD93">
            <v>557.88</v>
          </cell>
          <cell r="BE93">
            <v>246.06</v>
          </cell>
          <cell r="BF93">
            <v>526.26</v>
          </cell>
          <cell r="BG93">
            <v>399.61</v>
          </cell>
          <cell r="BH93">
            <v>86.38</v>
          </cell>
          <cell r="BI93">
            <v>1293.43</v>
          </cell>
          <cell r="BJ93">
            <v>2551.7399999999998</v>
          </cell>
          <cell r="BK93">
            <v>6591</v>
          </cell>
          <cell r="BL93">
            <v>1924</v>
          </cell>
        </row>
        <row r="94">
          <cell r="A94">
            <v>810</v>
          </cell>
          <cell r="B94" t="str">
            <v>Brønderslev</v>
          </cell>
          <cell r="C94" t="str">
            <v>Region Nordjylland</v>
          </cell>
          <cell r="D94">
            <v>2098</v>
          </cell>
          <cell r="E94">
            <v>3124</v>
          </cell>
          <cell r="F94">
            <v>119</v>
          </cell>
          <cell r="G94">
            <v>178</v>
          </cell>
          <cell r="H94">
            <v>118</v>
          </cell>
          <cell r="I94">
            <v>163</v>
          </cell>
          <cell r="J94">
            <v>214</v>
          </cell>
          <cell r="K94">
            <v>226</v>
          </cell>
          <cell r="L94">
            <v>219</v>
          </cell>
          <cell r="M94">
            <v>138</v>
          </cell>
          <cell r="N94">
            <v>96</v>
          </cell>
          <cell r="O94">
            <v>138</v>
          </cell>
          <cell r="P94">
            <v>104</v>
          </cell>
          <cell r="Q94">
            <v>169</v>
          </cell>
          <cell r="R94">
            <v>230</v>
          </cell>
          <cell r="S94">
            <v>279</v>
          </cell>
          <cell r="T94">
            <v>375</v>
          </cell>
          <cell r="U94">
            <v>358</v>
          </cell>
          <cell r="V94">
            <v>45</v>
          </cell>
          <cell r="W94">
            <v>563</v>
          </cell>
          <cell r="X94">
            <v>99</v>
          </cell>
          <cell r="Y94">
            <v>568</v>
          </cell>
          <cell r="Z94">
            <v>31</v>
          </cell>
          <cell r="AA94">
            <v>918</v>
          </cell>
          <cell r="AB94">
            <v>162</v>
          </cell>
          <cell r="AC94">
            <v>235</v>
          </cell>
          <cell r="AD94">
            <v>122</v>
          </cell>
          <cell r="AE94">
            <v>62</v>
          </cell>
          <cell r="AF94">
            <v>1486</v>
          </cell>
          <cell r="AG94">
            <v>395</v>
          </cell>
          <cell r="AH94">
            <v>110</v>
          </cell>
          <cell r="AI94">
            <v>51</v>
          </cell>
          <cell r="AJ94">
            <v>56</v>
          </cell>
          <cell r="AK94">
            <v>43</v>
          </cell>
          <cell r="AL94">
            <v>69</v>
          </cell>
          <cell r="AM94">
            <v>121</v>
          </cell>
          <cell r="AN94">
            <v>90</v>
          </cell>
          <cell r="AO94">
            <v>77</v>
          </cell>
          <cell r="AP94">
            <v>72</v>
          </cell>
          <cell r="AQ94">
            <v>56</v>
          </cell>
          <cell r="AR94">
            <v>47</v>
          </cell>
          <cell r="AS94">
            <v>48</v>
          </cell>
          <cell r="AT94">
            <v>74</v>
          </cell>
          <cell r="AU94">
            <v>109</v>
          </cell>
          <cell r="AV94">
            <v>89</v>
          </cell>
          <cell r="AW94">
            <v>84</v>
          </cell>
          <cell r="AX94">
            <v>66</v>
          </cell>
          <cell r="AY94">
            <v>36</v>
          </cell>
          <cell r="AZ94">
            <v>49</v>
          </cell>
          <cell r="BA94">
            <v>527911065.99000001</v>
          </cell>
          <cell r="BB94">
            <v>2609</v>
          </cell>
          <cell r="BC94">
            <v>129.41999999999999</v>
          </cell>
          <cell r="BD94">
            <v>127.44</v>
          </cell>
          <cell r="BE94">
            <v>48.92</v>
          </cell>
          <cell r="BF94">
            <v>86.56</v>
          </cell>
          <cell r="BG94">
            <v>180.5</v>
          </cell>
          <cell r="BH94">
            <v>14.08</v>
          </cell>
          <cell r="BI94">
            <v>366.78</v>
          </cell>
          <cell r="BJ94">
            <v>696.84</v>
          </cell>
          <cell r="BK94">
            <v>1503</v>
          </cell>
          <cell r="BL94">
            <v>662</v>
          </cell>
        </row>
        <row r="95">
          <cell r="A95">
            <v>813</v>
          </cell>
          <cell r="B95" t="str">
            <v>Frederikshavn</v>
          </cell>
          <cell r="C95" t="str">
            <v>Region Nordjylland</v>
          </cell>
          <cell r="D95">
            <v>7110</v>
          </cell>
          <cell r="E95">
            <v>10810</v>
          </cell>
          <cell r="F95">
            <v>308</v>
          </cell>
          <cell r="G95">
            <v>525</v>
          </cell>
          <cell r="H95">
            <v>410</v>
          </cell>
          <cell r="I95">
            <v>608</v>
          </cell>
          <cell r="J95">
            <v>853</v>
          </cell>
          <cell r="K95">
            <v>909</v>
          </cell>
          <cell r="L95">
            <v>884</v>
          </cell>
          <cell r="M95">
            <v>437</v>
          </cell>
          <cell r="N95">
            <v>314</v>
          </cell>
          <cell r="O95">
            <v>454</v>
          </cell>
          <cell r="P95">
            <v>383</v>
          </cell>
          <cell r="Q95">
            <v>538</v>
          </cell>
          <cell r="R95">
            <v>861</v>
          </cell>
          <cell r="S95">
            <v>1015</v>
          </cell>
          <cell r="T95">
            <v>1359</v>
          </cell>
          <cell r="U95">
            <v>952</v>
          </cell>
          <cell r="V95">
            <v>615</v>
          </cell>
          <cell r="W95">
            <v>927</v>
          </cell>
          <cell r="X95">
            <v>172</v>
          </cell>
          <cell r="Y95">
            <v>1992</v>
          </cell>
          <cell r="Z95">
            <v>73</v>
          </cell>
          <cell r="AA95">
            <v>2740</v>
          </cell>
          <cell r="AB95">
            <v>519</v>
          </cell>
          <cell r="AC95">
            <v>1069</v>
          </cell>
          <cell r="AD95">
            <v>469</v>
          </cell>
          <cell r="AE95">
            <v>248</v>
          </cell>
          <cell r="AF95">
            <v>4732</v>
          </cell>
          <cell r="AG95">
            <v>1578</v>
          </cell>
          <cell r="AH95">
            <v>451</v>
          </cell>
          <cell r="AI95">
            <v>228</v>
          </cell>
          <cell r="AJ95">
            <v>121</v>
          </cell>
          <cell r="AK95">
            <v>175</v>
          </cell>
          <cell r="AL95">
            <v>206</v>
          </cell>
          <cell r="AM95">
            <v>450</v>
          </cell>
          <cell r="AN95">
            <v>368</v>
          </cell>
          <cell r="AO95">
            <v>402</v>
          </cell>
          <cell r="AP95">
            <v>243</v>
          </cell>
          <cell r="AQ95">
            <v>189</v>
          </cell>
          <cell r="AR95">
            <v>220</v>
          </cell>
          <cell r="AS95">
            <v>160</v>
          </cell>
          <cell r="AT95">
            <v>250</v>
          </cell>
          <cell r="AU95">
            <v>418</v>
          </cell>
          <cell r="AV95">
            <v>403</v>
          </cell>
          <cell r="AW95">
            <v>405</v>
          </cell>
          <cell r="AX95">
            <v>227</v>
          </cell>
          <cell r="AY95">
            <v>115</v>
          </cell>
          <cell r="AZ95">
            <v>112</v>
          </cell>
          <cell r="BA95">
            <v>2006602475.5999999</v>
          </cell>
          <cell r="BB95">
            <v>9268</v>
          </cell>
          <cell r="BC95">
            <v>473.16</v>
          </cell>
          <cell r="BD95">
            <v>437.81</v>
          </cell>
          <cell r="BE95">
            <v>253.9</v>
          </cell>
          <cell r="BF95">
            <v>375.53</v>
          </cell>
          <cell r="BG95">
            <v>276.18</v>
          </cell>
          <cell r="BH95">
            <v>87.66</v>
          </cell>
          <cell r="BI95">
            <v>1167.55</v>
          </cell>
          <cell r="BJ95">
            <v>2160.8200000000002</v>
          </cell>
          <cell r="BK95">
            <v>5577</v>
          </cell>
          <cell r="BL95">
            <v>1099</v>
          </cell>
        </row>
        <row r="96">
          <cell r="A96">
            <v>820</v>
          </cell>
          <cell r="B96" t="str">
            <v>Vesthimmerlands</v>
          </cell>
          <cell r="C96" t="str">
            <v>Region Nordjylland</v>
          </cell>
          <cell r="D96">
            <v>1597</v>
          </cell>
          <cell r="E96">
            <v>2369</v>
          </cell>
          <cell r="F96">
            <v>76</v>
          </cell>
          <cell r="G96">
            <v>117</v>
          </cell>
          <cell r="H96">
            <v>82</v>
          </cell>
          <cell r="I96">
            <v>123</v>
          </cell>
          <cell r="J96">
            <v>188</v>
          </cell>
          <cell r="K96">
            <v>194</v>
          </cell>
          <cell r="L96">
            <v>215</v>
          </cell>
          <cell r="M96">
            <v>110</v>
          </cell>
          <cell r="N96">
            <v>68</v>
          </cell>
          <cell r="O96">
            <v>90</v>
          </cell>
          <cell r="P96">
            <v>72</v>
          </cell>
          <cell r="Q96">
            <v>116</v>
          </cell>
          <cell r="R96">
            <v>174</v>
          </cell>
          <cell r="S96">
            <v>250</v>
          </cell>
          <cell r="T96">
            <v>338</v>
          </cell>
          <cell r="U96">
            <v>228</v>
          </cell>
          <cell r="V96">
            <v>159</v>
          </cell>
          <cell r="W96">
            <v>204</v>
          </cell>
          <cell r="X96">
            <v>49</v>
          </cell>
          <cell r="Y96">
            <v>482</v>
          </cell>
          <cell r="Z96">
            <v>16</v>
          </cell>
          <cell r="AA96">
            <v>665</v>
          </cell>
          <cell r="AB96">
            <v>132</v>
          </cell>
          <cell r="AC96">
            <v>232</v>
          </cell>
          <cell r="AD96">
            <v>92</v>
          </cell>
          <cell r="AE96">
            <v>37</v>
          </cell>
          <cell r="AF96">
            <v>1147</v>
          </cell>
          <cell r="AG96">
            <v>336</v>
          </cell>
          <cell r="AH96">
            <v>104</v>
          </cell>
          <cell r="AI96">
            <v>47</v>
          </cell>
          <cell r="AJ96">
            <v>22</v>
          </cell>
          <cell r="AK96">
            <v>56</v>
          </cell>
          <cell r="AL96">
            <v>62</v>
          </cell>
          <cell r="AM96">
            <v>109</v>
          </cell>
          <cell r="AN96">
            <v>103</v>
          </cell>
          <cell r="AO96">
            <v>106</v>
          </cell>
          <cell r="AP96">
            <v>61</v>
          </cell>
          <cell r="AQ96">
            <v>53</v>
          </cell>
          <cell r="AR96">
            <v>20</v>
          </cell>
          <cell r="AS96">
            <v>62</v>
          </cell>
          <cell r="AT96">
            <v>106</v>
          </cell>
          <cell r="AU96">
            <v>136</v>
          </cell>
          <cell r="AV96">
            <v>122</v>
          </cell>
          <cell r="AW96">
            <v>106</v>
          </cell>
          <cell r="AX96">
            <v>47</v>
          </cell>
          <cell r="AY96">
            <v>33</v>
          </cell>
          <cell r="AZ96">
            <v>35</v>
          </cell>
          <cell r="BA96">
            <v>440515447.30000001</v>
          </cell>
          <cell r="BB96">
            <v>2056</v>
          </cell>
          <cell r="BC96">
            <v>144.43</v>
          </cell>
          <cell r="BD96">
            <v>131.41999999999999</v>
          </cell>
          <cell r="BE96">
            <v>67.400000000000006</v>
          </cell>
          <cell r="BF96">
            <v>57.29</v>
          </cell>
          <cell r="BG96">
            <v>64.05</v>
          </cell>
          <cell r="BH96">
            <v>11.24</v>
          </cell>
          <cell r="BI96">
            <v>309.25</v>
          </cell>
          <cell r="BJ96">
            <v>509.23</v>
          </cell>
          <cell r="BK96">
            <v>1169</v>
          </cell>
          <cell r="BL96">
            <v>253</v>
          </cell>
        </row>
        <row r="97">
          <cell r="A97">
            <v>825</v>
          </cell>
          <cell r="B97" t="str">
            <v>Læsø</v>
          </cell>
          <cell r="C97" t="str">
            <v>Region Nordjylland</v>
          </cell>
          <cell r="D97">
            <v>59</v>
          </cell>
          <cell r="E97">
            <v>72</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2</v>
          </cell>
          <cell r="W97">
            <v>10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13937287</v>
          </cell>
          <cell r="BB97">
            <v>61</v>
          </cell>
          <cell r="BC97">
            <v>0</v>
          </cell>
          <cell r="BD97">
            <v>0</v>
          </cell>
          <cell r="BE97">
            <v>2.74</v>
          </cell>
          <cell r="BF97">
            <v>1.56</v>
          </cell>
          <cell r="BG97">
            <v>1.26</v>
          </cell>
          <cell r="BH97">
            <v>0.08</v>
          </cell>
          <cell r="BI97">
            <v>9</v>
          </cell>
          <cell r="BJ97">
            <v>14.64</v>
          </cell>
          <cell r="BK97">
            <v>30</v>
          </cell>
          <cell r="BL97">
            <v>10</v>
          </cell>
        </row>
        <row r="98">
          <cell r="A98">
            <v>840</v>
          </cell>
          <cell r="B98" t="str">
            <v>Rebild</v>
          </cell>
          <cell r="C98" t="str">
            <v>Region Nordjylland</v>
          </cell>
          <cell r="D98">
            <v>901</v>
          </cell>
          <cell r="E98">
            <v>1279</v>
          </cell>
          <cell r="F98">
            <v>29</v>
          </cell>
          <cell r="G98">
            <v>74</v>
          </cell>
          <cell r="H98">
            <v>40</v>
          </cell>
          <cell r="I98">
            <v>66</v>
          </cell>
          <cell r="J98">
            <v>84</v>
          </cell>
          <cell r="K98">
            <v>89</v>
          </cell>
          <cell r="L98">
            <v>97</v>
          </cell>
          <cell r="M98">
            <v>66</v>
          </cell>
          <cell r="N98">
            <v>43</v>
          </cell>
          <cell r="O98">
            <v>56</v>
          </cell>
          <cell r="P98">
            <v>36</v>
          </cell>
          <cell r="Q98">
            <v>58</v>
          </cell>
          <cell r="R98">
            <v>85</v>
          </cell>
          <cell r="S98">
            <v>108</v>
          </cell>
          <cell r="T98">
            <v>191</v>
          </cell>
          <cell r="U98">
            <v>157</v>
          </cell>
          <cell r="V98">
            <v>27</v>
          </cell>
          <cell r="W98">
            <v>140</v>
          </cell>
          <cell r="X98">
            <v>24</v>
          </cell>
          <cell r="Y98">
            <v>268</v>
          </cell>
          <cell r="Z98">
            <v>8</v>
          </cell>
          <cell r="AA98">
            <v>399</v>
          </cell>
          <cell r="AB98">
            <v>76</v>
          </cell>
          <cell r="AC98">
            <v>91</v>
          </cell>
          <cell r="AD98">
            <v>43</v>
          </cell>
          <cell r="AE98">
            <v>16</v>
          </cell>
          <cell r="AF98">
            <v>667</v>
          </cell>
          <cell r="AG98">
            <v>149</v>
          </cell>
          <cell r="AH98">
            <v>46</v>
          </cell>
          <cell r="AI98">
            <v>24</v>
          </cell>
          <cell r="AJ98">
            <v>15</v>
          </cell>
          <cell r="AK98">
            <v>34</v>
          </cell>
          <cell r="AL98">
            <v>33</v>
          </cell>
          <cell r="AM98">
            <v>57</v>
          </cell>
          <cell r="AN98">
            <v>42</v>
          </cell>
          <cell r="AO98">
            <v>54</v>
          </cell>
          <cell r="AP98">
            <v>34</v>
          </cell>
          <cell r="AQ98">
            <v>47</v>
          </cell>
          <cell r="AR98">
            <v>27</v>
          </cell>
          <cell r="AS98">
            <v>14</v>
          </cell>
          <cell r="AT98">
            <v>48</v>
          </cell>
          <cell r="AU98">
            <v>58</v>
          </cell>
          <cell r="AV98">
            <v>40</v>
          </cell>
          <cell r="AW98">
            <v>49</v>
          </cell>
          <cell r="AX98">
            <v>29</v>
          </cell>
          <cell r="AY98">
            <v>19</v>
          </cell>
          <cell r="AZ98">
            <v>22</v>
          </cell>
          <cell r="BA98">
            <v>236898369.25999999</v>
          </cell>
          <cell r="BB98">
            <v>1079</v>
          </cell>
          <cell r="BC98">
            <v>60.74</v>
          </cell>
          <cell r="BD98">
            <v>49.18</v>
          </cell>
          <cell r="BE98">
            <v>22.87</v>
          </cell>
          <cell r="BF98">
            <v>39.08</v>
          </cell>
          <cell r="BG98">
            <v>38.14</v>
          </cell>
          <cell r="BH98">
            <v>5.79</v>
          </cell>
          <cell r="BI98">
            <v>112.26</v>
          </cell>
          <cell r="BJ98">
            <v>218.15</v>
          </cell>
          <cell r="BK98">
            <v>566</v>
          </cell>
          <cell r="BL98">
            <v>164</v>
          </cell>
        </row>
        <row r="99">
          <cell r="A99">
            <v>846</v>
          </cell>
          <cell r="B99" t="str">
            <v>Mariagerfjord</v>
          </cell>
          <cell r="C99" t="str">
            <v>Region Nordjylland</v>
          </cell>
          <cell r="D99">
            <v>1856</v>
          </cell>
          <cell r="E99">
            <v>2798</v>
          </cell>
          <cell r="F99">
            <v>90</v>
          </cell>
          <cell r="G99">
            <v>151</v>
          </cell>
          <cell r="H99">
            <v>128</v>
          </cell>
          <cell r="I99">
            <v>156</v>
          </cell>
          <cell r="J99">
            <v>234</v>
          </cell>
          <cell r="K99">
            <v>249</v>
          </cell>
          <cell r="L99">
            <v>181</v>
          </cell>
          <cell r="M99">
            <v>76</v>
          </cell>
          <cell r="N99">
            <v>99</v>
          </cell>
          <cell r="O99">
            <v>133</v>
          </cell>
          <cell r="P99">
            <v>117</v>
          </cell>
          <cell r="Q99">
            <v>139</v>
          </cell>
          <cell r="R99">
            <v>251</v>
          </cell>
          <cell r="S99">
            <v>259</v>
          </cell>
          <cell r="T99">
            <v>326</v>
          </cell>
          <cell r="U99">
            <v>209</v>
          </cell>
          <cell r="V99">
            <v>77</v>
          </cell>
          <cell r="W99">
            <v>506</v>
          </cell>
          <cell r="X99">
            <v>110</v>
          </cell>
          <cell r="Y99">
            <v>557</v>
          </cell>
          <cell r="Z99">
            <v>20</v>
          </cell>
          <cell r="AA99">
            <v>737</v>
          </cell>
          <cell r="AB99">
            <v>154</v>
          </cell>
          <cell r="AC99">
            <v>211</v>
          </cell>
          <cell r="AD99">
            <v>127</v>
          </cell>
          <cell r="AE99">
            <v>50</v>
          </cell>
          <cell r="AF99">
            <v>1294</v>
          </cell>
          <cell r="AG99">
            <v>345</v>
          </cell>
          <cell r="AH99">
            <v>119</v>
          </cell>
          <cell r="AI99">
            <v>54</v>
          </cell>
          <cell r="AJ99">
            <v>44</v>
          </cell>
          <cell r="AK99">
            <v>55</v>
          </cell>
          <cell r="AL99">
            <v>59</v>
          </cell>
          <cell r="AM99">
            <v>165</v>
          </cell>
          <cell r="AN99">
            <v>90</v>
          </cell>
          <cell r="AO99">
            <v>93</v>
          </cell>
          <cell r="AP99">
            <v>72</v>
          </cell>
          <cell r="AQ99">
            <v>42</v>
          </cell>
          <cell r="AR99">
            <v>23</v>
          </cell>
          <cell r="AS99">
            <v>53</v>
          </cell>
          <cell r="AT99">
            <v>73</v>
          </cell>
          <cell r="AU99">
            <v>144</v>
          </cell>
          <cell r="AV99">
            <v>95</v>
          </cell>
          <cell r="AW99">
            <v>112</v>
          </cell>
          <cell r="AX99">
            <v>52</v>
          </cell>
          <cell r="AY99">
            <v>36</v>
          </cell>
          <cell r="AZ99">
            <v>30</v>
          </cell>
          <cell r="BA99">
            <v>477882037.45999998</v>
          </cell>
          <cell r="BB99">
            <v>2350</v>
          </cell>
          <cell r="BC99">
            <v>164.48</v>
          </cell>
          <cell r="BD99">
            <v>153.11000000000001</v>
          </cell>
          <cell r="BE99">
            <v>59.55</v>
          </cell>
          <cell r="BF99">
            <v>94.51</v>
          </cell>
          <cell r="BG99">
            <v>177.79</v>
          </cell>
          <cell r="BH99">
            <v>21.06</v>
          </cell>
          <cell r="BI99">
            <v>404.09</v>
          </cell>
          <cell r="BJ99">
            <v>756.99</v>
          </cell>
          <cell r="BK99">
            <v>1533</v>
          </cell>
          <cell r="BL99">
            <v>616</v>
          </cell>
        </row>
        <row r="100">
          <cell r="A100">
            <v>849</v>
          </cell>
          <cell r="B100" t="str">
            <v>Jammerbugt</v>
          </cell>
          <cell r="C100" t="str">
            <v>Region Nordjylland</v>
          </cell>
          <cell r="D100">
            <v>1384</v>
          </cell>
          <cell r="E100">
            <v>1874</v>
          </cell>
          <cell r="F100">
            <v>50</v>
          </cell>
          <cell r="G100">
            <v>73</v>
          </cell>
          <cell r="H100">
            <v>77</v>
          </cell>
          <cell r="I100">
            <v>117</v>
          </cell>
          <cell r="J100">
            <v>106</v>
          </cell>
          <cell r="K100">
            <v>109</v>
          </cell>
          <cell r="L100">
            <v>149</v>
          </cell>
          <cell r="M100">
            <v>108</v>
          </cell>
          <cell r="N100">
            <v>40</v>
          </cell>
          <cell r="O100">
            <v>87</v>
          </cell>
          <cell r="P100">
            <v>66</v>
          </cell>
          <cell r="Q100">
            <v>91</v>
          </cell>
          <cell r="R100">
            <v>146</v>
          </cell>
          <cell r="S100">
            <v>149</v>
          </cell>
          <cell r="T100">
            <v>264</v>
          </cell>
          <cell r="U100">
            <v>242</v>
          </cell>
          <cell r="V100">
            <v>30</v>
          </cell>
          <cell r="W100">
            <v>235</v>
          </cell>
          <cell r="X100">
            <v>29</v>
          </cell>
          <cell r="Y100">
            <v>421</v>
          </cell>
          <cell r="Z100">
            <v>11</v>
          </cell>
          <cell r="AA100">
            <v>626</v>
          </cell>
          <cell r="AB100">
            <v>112</v>
          </cell>
          <cell r="AC100">
            <v>132</v>
          </cell>
          <cell r="AD100">
            <v>51</v>
          </cell>
          <cell r="AE100">
            <v>31</v>
          </cell>
          <cell r="AF100">
            <v>1047</v>
          </cell>
          <cell r="AG100">
            <v>233</v>
          </cell>
          <cell r="AH100">
            <v>67</v>
          </cell>
          <cell r="AI100">
            <v>26</v>
          </cell>
          <cell r="AJ100">
            <v>11</v>
          </cell>
          <cell r="AK100">
            <v>39</v>
          </cell>
          <cell r="AL100">
            <v>45</v>
          </cell>
          <cell r="AM100">
            <v>76</v>
          </cell>
          <cell r="AN100">
            <v>63</v>
          </cell>
          <cell r="AO100">
            <v>61</v>
          </cell>
          <cell r="AP100">
            <v>42</v>
          </cell>
          <cell r="AQ100">
            <v>46</v>
          </cell>
          <cell r="AR100">
            <v>54</v>
          </cell>
          <cell r="AS100">
            <v>48</v>
          </cell>
          <cell r="AT100">
            <v>41</v>
          </cell>
          <cell r="AU100">
            <v>82</v>
          </cell>
          <cell r="AV100">
            <v>76</v>
          </cell>
          <cell r="AW100">
            <v>70</v>
          </cell>
          <cell r="AX100">
            <v>36</v>
          </cell>
          <cell r="AY100">
            <v>30</v>
          </cell>
          <cell r="AZ100">
            <v>37</v>
          </cell>
          <cell r="BA100">
            <v>330015770.76999998</v>
          </cell>
          <cell r="BB100">
            <v>1609</v>
          </cell>
          <cell r="BC100">
            <v>100.16</v>
          </cell>
          <cell r="BD100">
            <v>87.54</v>
          </cell>
          <cell r="BE100">
            <v>26.47</v>
          </cell>
          <cell r="BF100">
            <v>68.400000000000006</v>
          </cell>
          <cell r="BG100">
            <v>73.23</v>
          </cell>
          <cell r="BH100">
            <v>13.56</v>
          </cell>
          <cell r="BI100">
            <v>239.59</v>
          </cell>
          <cell r="BJ100">
            <v>421.26</v>
          </cell>
          <cell r="BK100">
            <v>861</v>
          </cell>
          <cell r="BL100">
            <v>264</v>
          </cell>
        </row>
        <row r="101">
          <cell r="A101">
            <v>851</v>
          </cell>
          <cell r="B101" t="str">
            <v>Aalborg</v>
          </cell>
          <cell r="C101" t="str">
            <v>Region Nordjylland</v>
          </cell>
          <cell r="D101">
            <v>27952</v>
          </cell>
          <cell r="E101">
            <v>46000</v>
          </cell>
          <cell r="F101">
            <v>1486</v>
          </cell>
          <cell r="G101">
            <v>2168</v>
          </cell>
          <cell r="H101">
            <v>4248</v>
          </cell>
          <cell r="I101">
            <v>3839</v>
          </cell>
          <cell r="J101">
            <v>3347</v>
          </cell>
          <cell r="K101">
            <v>3364</v>
          </cell>
          <cell r="L101">
            <v>2541</v>
          </cell>
          <cell r="M101">
            <v>1020</v>
          </cell>
          <cell r="N101">
            <v>1382</v>
          </cell>
          <cell r="O101">
            <v>2078</v>
          </cell>
          <cell r="P101">
            <v>3967</v>
          </cell>
          <cell r="Q101">
            <v>3185</v>
          </cell>
          <cell r="R101">
            <v>3513</v>
          </cell>
          <cell r="S101">
            <v>3871</v>
          </cell>
          <cell r="T101">
            <v>3807</v>
          </cell>
          <cell r="U101">
            <v>2184</v>
          </cell>
          <cell r="V101">
            <v>2312</v>
          </cell>
          <cell r="W101">
            <v>4513</v>
          </cell>
          <cell r="X101">
            <v>2286</v>
          </cell>
          <cell r="Y101">
            <v>7601</v>
          </cell>
          <cell r="Z101">
            <v>321</v>
          </cell>
          <cell r="AA101">
            <v>8961</v>
          </cell>
          <cell r="AB101">
            <v>2172</v>
          </cell>
          <cell r="AC101">
            <v>5066</v>
          </cell>
          <cell r="AD101">
            <v>2223</v>
          </cell>
          <cell r="AE101">
            <v>1608</v>
          </cell>
          <cell r="AF101">
            <v>16562</v>
          </cell>
          <cell r="AG101">
            <v>7456</v>
          </cell>
          <cell r="AH101">
            <v>2178</v>
          </cell>
          <cell r="AI101">
            <v>1141</v>
          </cell>
          <cell r="AJ101">
            <v>615</v>
          </cell>
          <cell r="AK101">
            <v>614</v>
          </cell>
          <cell r="AL101">
            <v>665</v>
          </cell>
          <cell r="AM101">
            <v>3038</v>
          </cell>
          <cell r="AN101">
            <v>1956</v>
          </cell>
          <cell r="AO101">
            <v>1217</v>
          </cell>
          <cell r="AP101">
            <v>719</v>
          </cell>
          <cell r="AQ101">
            <v>549</v>
          </cell>
          <cell r="AR101">
            <v>353</v>
          </cell>
          <cell r="AS101">
            <v>689</v>
          </cell>
          <cell r="AT101">
            <v>643</v>
          </cell>
          <cell r="AU101">
            <v>2693</v>
          </cell>
          <cell r="AV101">
            <v>2278</v>
          </cell>
          <cell r="AW101">
            <v>1285</v>
          </cell>
          <cell r="AX101">
            <v>654</v>
          </cell>
          <cell r="AY101">
            <v>362</v>
          </cell>
          <cell r="AZ101">
            <v>296</v>
          </cell>
          <cell r="BA101">
            <v>7846382438.6300001</v>
          </cell>
          <cell r="BB101">
            <v>39251</v>
          </cell>
          <cell r="BC101">
            <v>1606.45</v>
          </cell>
          <cell r="BD101">
            <v>1617.31</v>
          </cell>
          <cell r="BE101">
            <v>1453.55</v>
          </cell>
          <cell r="BF101">
            <v>1480.59</v>
          </cell>
          <cell r="BG101">
            <v>1445.55</v>
          </cell>
          <cell r="BH101">
            <v>343.19</v>
          </cell>
          <cell r="BI101">
            <v>3413.53</v>
          </cell>
          <cell r="BJ101">
            <v>8136.42</v>
          </cell>
          <cell r="BK101">
            <v>29334</v>
          </cell>
          <cell r="BL101">
            <v>6799</v>
          </cell>
        </row>
        <row r="102">
          <cell r="A102">
            <v>860</v>
          </cell>
          <cell r="B102" t="str">
            <v>Hjørring</v>
          </cell>
          <cell r="C102" t="str">
            <v>Region Nordjylland</v>
          </cell>
          <cell r="D102">
            <v>4322</v>
          </cell>
          <cell r="E102">
            <v>6771</v>
          </cell>
          <cell r="F102">
            <v>253</v>
          </cell>
          <cell r="G102">
            <v>344</v>
          </cell>
          <cell r="H102">
            <v>310</v>
          </cell>
          <cell r="I102">
            <v>408</v>
          </cell>
          <cell r="J102">
            <v>543</v>
          </cell>
          <cell r="K102">
            <v>464</v>
          </cell>
          <cell r="L102">
            <v>458</v>
          </cell>
          <cell r="M102">
            <v>237</v>
          </cell>
          <cell r="N102">
            <v>229</v>
          </cell>
          <cell r="O102">
            <v>371</v>
          </cell>
          <cell r="P102">
            <v>311</v>
          </cell>
          <cell r="Q102">
            <v>380</v>
          </cell>
          <cell r="R102">
            <v>568</v>
          </cell>
          <cell r="S102">
            <v>606</v>
          </cell>
          <cell r="T102">
            <v>710</v>
          </cell>
          <cell r="U102">
            <v>579</v>
          </cell>
          <cell r="V102">
            <v>162</v>
          </cell>
          <cell r="W102">
            <v>1005</v>
          </cell>
          <cell r="X102">
            <v>298</v>
          </cell>
          <cell r="Y102">
            <v>1173</v>
          </cell>
          <cell r="Z102">
            <v>48</v>
          </cell>
          <cell r="AA102">
            <v>1684</v>
          </cell>
          <cell r="AB102">
            <v>370</v>
          </cell>
          <cell r="AC102">
            <v>589</v>
          </cell>
          <cell r="AD102">
            <v>328</v>
          </cell>
          <cell r="AE102">
            <v>130</v>
          </cell>
          <cell r="AF102">
            <v>2857</v>
          </cell>
          <cell r="AG102">
            <v>921</v>
          </cell>
          <cell r="AH102">
            <v>269</v>
          </cell>
          <cell r="AI102">
            <v>165</v>
          </cell>
          <cell r="AJ102">
            <v>110</v>
          </cell>
          <cell r="AK102">
            <v>119</v>
          </cell>
          <cell r="AL102">
            <v>157</v>
          </cell>
          <cell r="AM102">
            <v>354</v>
          </cell>
          <cell r="AN102">
            <v>241</v>
          </cell>
          <cell r="AO102">
            <v>216</v>
          </cell>
          <cell r="AP102">
            <v>171</v>
          </cell>
          <cell r="AQ102">
            <v>126</v>
          </cell>
          <cell r="AR102">
            <v>65</v>
          </cell>
          <cell r="AS102">
            <v>112</v>
          </cell>
          <cell r="AT102">
            <v>148</v>
          </cell>
          <cell r="AU102">
            <v>347</v>
          </cell>
          <cell r="AV102">
            <v>251</v>
          </cell>
          <cell r="AW102">
            <v>195</v>
          </cell>
          <cell r="AX102">
            <v>140</v>
          </cell>
          <cell r="AY102">
            <v>99</v>
          </cell>
          <cell r="AZ102">
            <v>58</v>
          </cell>
          <cell r="BA102">
            <v>1153408052.8599999</v>
          </cell>
          <cell r="BB102">
            <v>5635</v>
          </cell>
          <cell r="BC102">
            <v>357.95</v>
          </cell>
          <cell r="BD102">
            <v>303.83</v>
          </cell>
          <cell r="BE102">
            <v>150.69</v>
          </cell>
          <cell r="BF102">
            <v>245.38</v>
          </cell>
          <cell r="BG102">
            <v>283.43</v>
          </cell>
          <cell r="BH102">
            <v>49.61</v>
          </cell>
          <cell r="BI102">
            <v>774.53</v>
          </cell>
          <cell r="BJ102">
            <v>1503.62</v>
          </cell>
          <cell r="BK102">
            <v>3590</v>
          </cell>
          <cell r="BL102">
            <v>1303</v>
          </cell>
        </row>
        <row r="105">
          <cell r="BA105">
            <v>199902.73976790402</v>
          </cell>
        </row>
        <row r="106">
          <cell r="BA106">
            <v>214804.73204740239</v>
          </cell>
        </row>
        <row r="107">
          <cell r="BA107">
            <v>245355.34299319726</v>
          </cell>
        </row>
        <row r="110">
          <cell r="C110">
            <v>0</v>
          </cell>
        </row>
        <row r="148">
          <cell r="C148">
            <v>0</v>
          </cell>
        </row>
        <row r="149">
          <cell r="C149">
            <v>0</v>
          </cell>
        </row>
        <row r="162">
          <cell r="C162">
            <v>0</v>
          </cell>
        </row>
        <row r="163">
          <cell r="C163">
            <v>0</v>
          </cell>
        </row>
        <row r="164">
          <cell r="C164">
            <v>0</v>
          </cell>
        </row>
        <row r="165">
          <cell r="C165">
            <v>0</v>
          </cell>
        </row>
        <row r="177">
          <cell r="C177">
            <v>0</v>
          </cell>
        </row>
        <row r="178">
          <cell r="C178">
            <v>0</v>
          </cell>
        </row>
        <row r="179">
          <cell r="C179">
            <v>0</v>
          </cell>
        </row>
        <row r="198">
          <cell r="C198">
            <v>0</v>
          </cell>
        </row>
        <row r="240">
          <cell r="C240">
            <v>0</v>
          </cell>
        </row>
        <row r="253">
          <cell r="C253">
            <v>0</v>
          </cell>
        </row>
        <row r="268">
          <cell r="C268">
            <v>0</v>
          </cell>
        </row>
        <row r="269">
          <cell r="C269">
            <v>0</v>
          </cell>
        </row>
        <row r="274">
          <cell r="C274">
            <v>0</v>
          </cell>
        </row>
        <row r="275">
          <cell r="C275">
            <v>0</v>
          </cell>
        </row>
        <row r="279">
          <cell r="C279">
            <v>0</v>
          </cell>
        </row>
        <row r="280">
          <cell r="C280">
            <v>0</v>
          </cell>
        </row>
        <row r="281">
          <cell r="C281">
            <v>0</v>
          </cell>
        </row>
        <row r="282">
          <cell r="C282">
            <v>0</v>
          </cell>
        </row>
        <row r="300">
          <cell r="C300">
            <v>0</v>
          </cell>
        </row>
        <row r="301">
          <cell r="C301">
            <v>0</v>
          </cell>
        </row>
        <row r="302">
          <cell r="C302">
            <v>0</v>
          </cell>
        </row>
        <row r="303">
          <cell r="C303">
            <v>0</v>
          </cell>
        </row>
        <row r="304">
          <cell r="C304">
            <v>0</v>
          </cell>
        </row>
        <row r="305">
          <cell r="C305">
            <v>0</v>
          </cell>
        </row>
        <row r="306">
          <cell r="C306">
            <v>0</v>
          </cell>
        </row>
        <row r="344">
          <cell r="C344">
            <v>0</v>
          </cell>
        </row>
        <row r="390">
          <cell r="C390">
            <v>0</v>
          </cell>
        </row>
        <row r="425">
          <cell r="C425">
            <v>0</v>
          </cell>
        </row>
        <row r="426">
          <cell r="C426">
            <v>0</v>
          </cell>
        </row>
        <row r="504">
          <cell r="C504">
            <v>0</v>
          </cell>
        </row>
        <row r="508">
          <cell r="C508">
            <v>0</v>
          </cell>
        </row>
        <row r="554">
          <cell r="C554">
            <v>0</v>
          </cell>
        </row>
        <row r="555">
          <cell r="C555">
            <v>0</v>
          </cell>
        </row>
        <row r="556">
          <cell r="C556">
            <v>0</v>
          </cell>
        </row>
        <row r="584">
          <cell r="C584">
            <v>0</v>
          </cell>
        </row>
        <row r="592">
          <cell r="C592">
            <v>0</v>
          </cell>
        </row>
        <row r="643">
          <cell r="C643">
            <v>0</v>
          </cell>
        </row>
        <row r="680">
          <cell r="C680">
            <v>0</v>
          </cell>
        </row>
        <row r="700">
          <cell r="C700">
            <v>0</v>
          </cell>
        </row>
        <row r="720">
          <cell r="C720">
            <v>0</v>
          </cell>
        </row>
        <row r="721">
          <cell r="C721">
            <v>0</v>
          </cell>
        </row>
        <row r="784">
          <cell r="C784">
            <v>0</v>
          </cell>
        </row>
        <row r="823">
          <cell r="C823">
            <v>0</v>
          </cell>
        </row>
        <row r="892">
          <cell r="C892">
            <v>0</v>
          </cell>
        </row>
        <row r="902">
          <cell r="B902">
            <v>0</v>
          </cell>
          <cell r="C902">
            <v>0</v>
          </cell>
        </row>
        <row r="903">
          <cell r="C903">
            <v>0</v>
          </cell>
        </row>
        <row r="908">
          <cell r="C908">
            <v>0</v>
          </cell>
        </row>
        <row r="910">
          <cell r="C910">
            <v>0</v>
          </cell>
        </row>
        <row r="973">
          <cell r="C973">
            <v>0</v>
          </cell>
        </row>
        <row r="974">
          <cell r="C974">
            <v>0</v>
          </cell>
        </row>
        <row r="981">
          <cell r="C981">
            <v>0</v>
          </cell>
        </row>
        <row r="982">
          <cell r="C982">
            <v>0</v>
          </cell>
        </row>
        <row r="983">
          <cell r="C983">
            <v>0</v>
          </cell>
        </row>
        <row r="984">
          <cell r="C984">
            <v>0</v>
          </cell>
        </row>
        <row r="985">
          <cell r="C985">
            <v>0</v>
          </cell>
        </row>
        <row r="986">
          <cell r="C986">
            <v>0</v>
          </cell>
        </row>
        <row r="987">
          <cell r="C987">
            <v>0</v>
          </cell>
        </row>
        <row r="988">
          <cell r="C988">
            <v>0</v>
          </cell>
        </row>
        <row r="989">
          <cell r="C989">
            <v>0</v>
          </cell>
        </row>
        <row r="990">
          <cell r="C990">
            <v>0</v>
          </cell>
        </row>
        <row r="991">
          <cell r="C991">
            <v>0</v>
          </cell>
        </row>
        <row r="992">
          <cell r="C992">
            <v>0</v>
          </cell>
        </row>
        <row r="993">
          <cell r="C993">
            <v>0</v>
          </cell>
        </row>
        <row r="994">
          <cell r="C994">
            <v>0</v>
          </cell>
        </row>
        <row r="995">
          <cell r="C995">
            <v>0</v>
          </cell>
        </row>
        <row r="996">
          <cell r="C996">
            <v>0</v>
          </cell>
        </row>
        <row r="998">
          <cell r="C998">
            <v>0</v>
          </cell>
        </row>
        <row r="999">
          <cell r="C999">
            <v>0</v>
          </cell>
        </row>
        <row r="1001">
          <cell r="C1001">
            <v>0</v>
          </cell>
        </row>
        <row r="1003">
          <cell r="C1003">
            <v>0</v>
          </cell>
        </row>
        <row r="1004">
          <cell r="C1004">
            <v>0</v>
          </cell>
        </row>
        <row r="1005">
          <cell r="C1005">
            <v>0</v>
          </cell>
        </row>
        <row r="1006">
          <cell r="C1006">
            <v>0</v>
          </cell>
        </row>
        <row r="1007">
          <cell r="C1007">
            <v>0</v>
          </cell>
        </row>
        <row r="1008">
          <cell r="C1008">
            <v>0</v>
          </cell>
        </row>
        <row r="1009">
          <cell r="C1009">
            <v>0</v>
          </cell>
        </row>
        <row r="1022">
          <cell r="C1022">
            <v>0</v>
          </cell>
        </row>
        <row r="1023">
          <cell r="C1023">
            <v>0</v>
          </cell>
        </row>
        <row r="1085">
          <cell r="C1085">
            <v>0</v>
          </cell>
        </row>
        <row r="1086">
          <cell r="C1086">
            <v>0</v>
          </cell>
        </row>
        <row r="1109">
          <cell r="C1109">
            <v>0</v>
          </cell>
        </row>
        <row r="1110">
          <cell r="C1110">
            <v>0</v>
          </cell>
        </row>
        <row r="1111">
          <cell r="C1111">
            <v>0</v>
          </cell>
        </row>
        <row r="1156">
          <cell r="C1156">
            <v>0</v>
          </cell>
        </row>
        <row r="1157">
          <cell r="C1157">
            <v>0</v>
          </cell>
        </row>
        <row r="1158">
          <cell r="C1158">
            <v>0</v>
          </cell>
        </row>
        <row r="1159">
          <cell r="C1159">
            <v>0</v>
          </cell>
        </row>
        <row r="1160">
          <cell r="C1160">
            <v>0</v>
          </cell>
        </row>
        <row r="1161">
          <cell r="C1161">
            <v>0</v>
          </cell>
        </row>
        <row r="1162">
          <cell r="C1162">
            <v>0</v>
          </cell>
        </row>
        <row r="1163">
          <cell r="C1163">
            <v>0</v>
          </cell>
        </row>
        <row r="1164">
          <cell r="C1164">
            <v>0</v>
          </cell>
        </row>
        <row r="1166">
          <cell r="C1166">
            <v>0</v>
          </cell>
        </row>
        <row r="1167">
          <cell r="C1167">
            <v>0</v>
          </cell>
        </row>
        <row r="1168">
          <cell r="C1168">
            <v>0</v>
          </cell>
        </row>
        <row r="1170">
          <cell r="C1170">
            <v>0</v>
          </cell>
        </row>
        <row r="1206">
          <cell r="C1206">
            <v>0</v>
          </cell>
        </row>
        <row r="1207">
          <cell r="C1207">
            <v>0</v>
          </cell>
        </row>
        <row r="1209">
          <cell r="C1209">
            <v>0</v>
          </cell>
        </row>
        <row r="1210">
          <cell r="C1210">
            <v>0</v>
          </cell>
        </row>
        <row r="1213">
          <cell r="C1213">
            <v>0</v>
          </cell>
        </row>
        <row r="1214">
          <cell r="C1214">
            <v>0</v>
          </cell>
        </row>
        <row r="1216">
          <cell r="C1216">
            <v>0</v>
          </cell>
        </row>
        <row r="1217">
          <cell r="C1217">
            <v>0</v>
          </cell>
        </row>
        <row r="1218">
          <cell r="C1218">
            <v>0</v>
          </cell>
        </row>
        <row r="1219">
          <cell r="C1219">
            <v>0</v>
          </cell>
        </row>
        <row r="1221">
          <cell r="C1221">
            <v>0</v>
          </cell>
        </row>
        <row r="1246">
          <cell r="C1246">
            <v>0</v>
          </cell>
        </row>
        <row r="1267">
          <cell r="C1267">
            <v>0</v>
          </cell>
        </row>
        <row r="1268">
          <cell r="C1268">
            <v>0</v>
          </cell>
        </row>
        <row r="1269">
          <cell r="C1269">
            <v>0</v>
          </cell>
        </row>
        <row r="1270">
          <cell r="C1270">
            <v>0</v>
          </cell>
        </row>
        <row r="1271">
          <cell r="C1271">
            <v>0</v>
          </cell>
        </row>
        <row r="1278">
          <cell r="C1278">
            <v>0</v>
          </cell>
        </row>
        <row r="1283">
          <cell r="C1283">
            <v>0</v>
          </cell>
        </row>
        <row r="1346">
          <cell r="C1346">
            <v>0</v>
          </cell>
        </row>
        <row r="1384">
          <cell r="C1384">
            <v>0</v>
          </cell>
        </row>
        <row r="1392">
          <cell r="C1392">
            <v>0</v>
          </cell>
        </row>
        <row r="1393">
          <cell r="C1393">
            <v>0</v>
          </cell>
        </row>
        <row r="1394">
          <cell r="C1394">
            <v>0</v>
          </cell>
        </row>
        <row r="1442">
          <cell r="C1442">
            <v>0</v>
          </cell>
        </row>
        <row r="1484">
          <cell r="C1484">
            <v>0</v>
          </cell>
        </row>
        <row r="1485">
          <cell r="C1485">
            <v>0</v>
          </cell>
        </row>
        <row r="1486">
          <cell r="C1486">
            <v>0</v>
          </cell>
        </row>
        <row r="1487">
          <cell r="C1487">
            <v>0</v>
          </cell>
        </row>
        <row r="1488">
          <cell r="C1488">
            <v>0</v>
          </cell>
        </row>
        <row r="1489">
          <cell r="C1489">
            <v>0</v>
          </cell>
        </row>
        <row r="1490">
          <cell r="C1490">
            <v>0</v>
          </cell>
        </row>
        <row r="1491">
          <cell r="C1491">
            <v>0</v>
          </cell>
        </row>
        <row r="1492">
          <cell r="C1492">
            <v>0</v>
          </cell>
        </row>
        <row r="1509">
          <cell r="C1509">
            <v>0</v>
          </cell>
        </row>
        <row r="1510">
          <cell r="C1510">
            <v>0</v>
          </cell>
        </row>
        <row r="1511">
          <cell r="C1511">
            <v>0</v>
          </cell>
        </row>
        <row r="1512">
          <cell r="C1512">
            <v>0</v>
          </cell>
        </row>
        <row r="1513">
          <cell r="C1513">
            <v>0</v>
          </cell>
        </row>
        <row r="1528">
          <cell r="C1528">
            <v>0</v>
          </cell>
        </row>
        <row r="1529">
          <cell r="C1529">
            <v>0</v>
          </cell>
        </row>
        <row r="1530">
          <cell r="C1530">
            <v>0</v>
          </cell>
        </row>
        <row r="1531">
          <cell r="C1531">
            <v>0</v>
          </cell>
        </row>
        <row r="1532">
          <cell r="C1532">
            <v>0</v>
          </cell>
        </row>
        <row r="1533">
          <cell r="C1533">
            <v>0</v>
          </cell>
        </row>
        <row r="1534">
          <cell r="C1534">
            <v>0</v>
          </cell>
        </row>
        <row r="1535">
          <cell r="C1535">
            <v>0</v>
          </cell>
        </row>
        <row r="1536">
          <cell r="C1536">
            <v>0</v>
          </cell>
        </row>
        <row r="1537">
          <cell r="C1537">
            <v>0</v>
          </cell>
        </row>
        <row r="1538">
          <cell r="C1538">
            <v>0</v>
          </cell>
        </row>
        <row r="1539">
          <cell r="C1539">
            <v>0</v>
          </cell>
        </row>
        <row r="1540">
          <cell r="C1540">
            <v>0</v>
          </cell>
        </row>
        <row r="1541">
          <cell r="C1541">
            <v>0</v>
          </cell>
        </row>
        <row r="1542">
          <cell r="C1542">
            <v>0</v>
          </cell>
        </row>
        <row r="1543">
          <cell r="C1543">
            <v>0</v>
          </cell>
        </row>
        <row r="1544">
          <cell r="C1544">
            <v>0</v>
          </cell>
        </row>
        <row r="1545">
          <cell r="C1545">
            <v>0</v>
          </cell>
        </row>
        <row r="1591">
          <cell r="C1591">
            <v>0</v>
          </cell>
        </row>
        <row r="1636">
          <cell r="C1636">
            <v>0</v>
          </cell>
        </row>
        <row r="1637">
          <cell r="C1637">
            <v>0</v>
          </cell>
        </row>
        <row r="1638">
          <cell r="C1638">
            <v>0</v>
          </cell>
        </row>
        <row r="1639">
          <cell r="C1639">
            <v>0</v>
          </cell>
        </row>
        <row r="1658">
          <cell r="C1658">
            <v>0</v>
          </cell>
        </row>
        <row r="1659">
          <cell r="C1659">
            <v>0</v>
          </cell>
        </row>
        <row r="1660">
          <cell r="C1660">
            <v>0</v>
          </cell>
        </row>
        <row r="1661">
          <cell r="C1661">
            <v>0</v>
          </cell>
        </row>
        <row r="1662">
          <cell r="C1662">
            <v>0</v>
          </cell>
        </row>
        <row r="1673">
          <cell r="C1673">
            <v>0</v>
          </cell>
        </row>
        <row r="1674">
          <cell r="C1674">
            <v>0</v>
          </cell>
        </row>
        <row r="1706">
          <cell r="C1706">
            <v>0</v>
          </cell>
        </row>
        <row r="1707">
          <cell r="C1707">
            <v>0</v>
          </cell>
        </row>
        <row r="1782">
          <cell r="C1782">
            <v>0</v>
          </cell>
        </row>
        <row r="1783">
          <cell r="C1783">
            <v>0</v>
          </cell>
        </row>
        <row r="1784">
          <cell r="C1784">
            <v>0</v>
          </cell>
        </row>
        <row r="1785">
          <cell r="C1785">
            <v>0</v>
          </cell>
        </row>
        <row r="1830">
          <cell r="C1830">
            <v>0</v>
          </cell>
        </row>
        <row r="1831">
          <cell r="C1831">
            <v>0</v>
          </cell>
        </row>
        <row r="1832">
          <cell r="C1832">
            <v>0</v>
          </cell>
        </row>
        <row r="1833">
          <cell r="C1833">
            <v>0</v>
          </cell>
        </row>
        <row r="1834">
          <cell r="C1834">
            <v>0</v>
          </cell>
        </row>
        <row r="1835">
          <cell r="C1835">
            <v>0</v>
          </cell>
        </row>
        <row r="1864">
          <cell r="C1864">
            <v>0</v>
          </cell>
        </row>
        <row r="1865">
          <cell r="C1865">
            <v>0</v>
          </cell>
        </row>
        <row r="1897">
          <cell r="C1897">
            <v>0</v>
          </cell>
        </row>
        <row r="1907">
          <cell r="C1907">
            <v>0</v>
          </cell>
        </row>
        <row r="1915">
          <cell r="C1915">
            <v>0</v>
          </cell>
        </row>
        <row r="1916">
          <cell r="C1916">
            <v>0</v>
          </cell>
        </row>
        <row r="1917">
          <cell r="C1917">
            <v>0</v>
          </cell>
        </row>
        <row r="1930">
          <cell r="C1930">
            <v>0</v>
          </cell>
        </row>
        <row r="1956">
          <cell r="C1956">
            <v>0</v>
          </cell>
        </row>
        <row r="1982">
          <cell r="C1982">
            <v>0</v>
          </cell>
        </row>
        <row r="2008">
          <cell r="C2008">
            <v>0</v>
          </cell>
        </row>
        <row r="2083">
          <cell r="C2083">
            <v>0</v>
          </cell>
        </row>
        <row r="2088">
          <cell r="C2088">
            <v>0</v>
          </cell>
        </row>
        <row r="2089">
          <cell r="C2089">
            <v>0</v>
          </cell>
        </row>
        <row r="2090">
          <cell r="C2090">
            <v>0</v>
          </cell>
        </row>
        <row r="2100">
          <cell r="C2100">
            <v>0</v>
          </cell>
        </row>
        <row r="2101">
          <cell r="C2101">
            <v>0</v>
          </cell>
        </row>
        <row r="2102">
          <cell r="C2102">
            <v>0</v>
          </cell>
        </row>
        <row r="2103">
          <cell r="C2103">
            <v>0</v>
          </cell>
        </row>
        <row r="2104">
          <cell r="C2104">
            <v>0</v>
          </cell>
        </row>
        <row r="2105">
          <cell r="C2105">
            <v>0</v>
          </cell>
        </row>
        <row r="2106">
          <cell r="C2106">
            <v>0</v>
          </cell>
        </row>
        <row r="2159">
          <cell r="C2159">
            <v>0</v>
          </cell>
        </row>
        <row r="2160">
          <cell r="C2160">
            <v>0</v>
          </cell>
        </row>
        <row r="2187">
          <cell r="C2187">
            <v>0</v>
          </cell>
        </row>
        <row r="2237">
          <cell r="C2237">
            <v>0</v>
          </cell>
        </row>
        <row r="2240">
          <cell r="C2240">
            <v>0</v>
          </cell>
        </row>
        <row r="2241">
          <cell r="C2241">
            <v>0</v>
          </cell>
        </row>
        <row r="2312">
          <cell r="C2312">
            <v>0</v>
          </cell>
        </row>
        <row r="2329">
          <cell r="C2329">
            <v>0</v>
          </cell>
        </row>
        <row r="2345">
          <cell r="C2345">
            <v>0</v>
          </cell>
        </row>
        <row r="2364">
          <cell r="C2364">
            <v>0</v>
          </cell>
        </row>
        <row r="2382">
          <cell r="C2382">
            <v>0</v>
          </cell>
        </row>
        <row r="2394">
          <cell r="C2394">
            <v>0</v>
          </cell>
        </row>
        <row r="2407">
          <cell r="C2407">
            <v>0</v>
          </cell>
        </row>
        <row r="2424">
          <cell r="C2424">
            <v>0</v>
          </cell>
        </row>
        <row r="2437">
          <cell r="C2437">
            <v>0</v>
          </cell>
        </row>
        <row r="2454">
          <cell r="C2454">
            <v>0</v>
          </cell>
        </row>
        <row r="2472">
          <cell r="C2472">
            <v>0</v>
          </cell>
        </row>
        <row r="2479">
          <cell r="C2479">
            <v>0</v>
          </cell>
        </row>
        <row r="2499">
          <cell r="C2499">
            <v>0</v>
          </cell>
        </row>
        <row r="2517">
          <cell r="C2517">
            <v>0</v>
          </cell>
        </row>
        <row r="2519">
          <cell r="C2519">
            <v>0</v>
          </cell>
        </row>
        <row r="2553">
          <cell r="C2553">
            <v>0</v>
          </cell>
        </row>
        <row r="2575">
          <cell r="C2575">
            <v>0</v>
          </cell>
        </row>
        <row r="2594">
          <cell r="C2594">
            <v>0</v>
          </cell>
        </row>
        <row r="2595">
          <cell r="C2595">
            <v>0</v>
          </cell>
        </row>
        <row r="2638">
          <cell r="C2638">
            <v>0</v>
          </cell>
        </row>
        <row r="2657">
          <cell r="C2657">
            <v>0</v>
          </cell>
        </row>
        <row r="2658">
          <cell r="C2658">
            <v>0</v>
          </cell>
        </row>
        <row r="2685">
          <cell r="C2685">
            <v>0</v>
          </cell>
        </row>
        <row r="2705">
          <cell r="C2705">
            <v>0</v>
          </cell>
        </row>
        <row r="2743">
          <cell r="C2743">
            <v>0</v>
          </cell>
        </row>
        <row r="2744">
          <cell r="C2744">
            <v>0</v>
          </cell>
        </row>
        <row r="2760">
          <cell r="C2760">
            <v>0</v>
          </cell>
        </row>
        <row r="2762">
          <cell r="C2762">
            <v>0</v>
          </cell>
        </row>
        <row r="2783">
          <cell r="C2783">
            <v>0</v>
          </cell>
        </row>
        <row r="2784">
          <cell r="C2784">
            <v>0</v>
          </cell>
        </row>
        <row r="2795">
          <cell r="AK2795">
            <v>0</v>
          </cell>
          <cell r="AL2795">
            <v>0</v>
          </cell>
          <cell r="AM2795">
            <v>0</v>
          </cell>
          <cell r="AN2795">
            <v>0</v>
          </cell>
          <cell r="AO2795">
            <v>0</v>
          </cell>
          <cell r="AP2795">
            <v>0</v>
          </cell>
          <cell r="AQ2795">
            <v>0</v>
          </cell>
          <cell r="AR2795">
            <v>0</v>
          </cell>
          <cell r="AS2795">
            <v>0</v>
          </cell>
          <cell r="AT2795">
            <v>0</v>
          </cell>
          <cell r="AU2795">
            <v>0</v>
          </cell>
          <cell r="AV2795">
            <v>0</v>
          </cell>
          <cell r="AW2795">
            <v>0</v>
          </cell>
          <cell r="AX2795">
            <v>0</v>
          </cell>
          <cell r="AY2795">
            <v>0</v>
          </cell>
          <cell r="AZ2795">
            <v>0</v>
          </cell>
        </row>
        <row r="2803">
          <cell r="C2803">
            <v>0</v>
          </cell>
        </row>
        <row r="2817">
          <cell r="C2817">
            <v>0</v>
          </cell>
        </row>
      </sheetData>
      <sheetData sheetId="1">
        <row r="3">
          <cell r="A3" t="str">
            <v>Kommunenr</v>
          </cell>
          <cell r="B3" t="str">
            <v>Kommune</v>
          </cell>
          <cell r="C3" t="str">
            <v>Region</v>
          </cell>
          <cell r="D3" t="str">
            <v>Beboede_husstande</v>
          </cell>
          <cell r="E3" t="str">
            <v>Antal_personer</v>
          </cell>
          <cell r="F3" t="str">
            <v>Munder7</v>
          </cell>
          <cell r="G3" t="str">
            <v>M7_17</v>
          </cell>
          <cell r="H3" t="str">
            <v>M18_24</v>
          </cell>
          <cell r="I3" t="str">
            <v>M25_34</v>
          </cell>
          <cell r="J3" t="str">
            <v>M35_49</v>
          </cell>
          <cell r="K3" t="str">
            <v>M50_64</v>
          </cell>
          <cell r="L3" t="str">
            <v>M65_79</v>
          </cell>
          <cell r="M3" t="str">
            <v>Mover80</v>
          </cell>
          <cell r="N3" t="str">
            <v>Kunder7</v>
          </cell>
          <cell r="O3" t="str">
            <v>K7_17</v>
          </cell>
          <cell r="P3" t="str">
            <v>K18_24</v>
          </cell>
          <cell r="Q3" t="str">
            <v>K25_34</v>
          </cell>
          <cell r="R3" t="str">
            <v>K35_49</v>
          </cell>
          <cell r="S3" t="str">
            <v>K50_64</v>
          </cell>
          <cell r="T3" t="str">
            <v>K65_79</v>
          </cell>
          <cell r="U3" t="str">
            <v>Kover80</v>
          </cell>
          <cell r="V3" t="str">
            <v>IE_vestlige</v>
          </cell>
          <cell r="W3" t="str">
            <v>I_ikke_vestlige</v>
          </cell>
          <cell r="X3" t="str">
            <v>E_ikke_vestlige</v>
          </cell>
          <cell r="Y3" t="str">
            <v>Enlige_M_U_børn</v>
          </cell>
          <cell r="Z3" t="str">
            <v>Enlige_M_M_børn</v>
          </cell>
          <cell r="AA3" t="str">
            <v>Enlige_K_U_børn</v>
          </cell>
          <cell r="AB3" t="str">
            <v>Enlige_K_M_børn</v>
          </cell>
          <cell r="AC3" t="str">
            <v>Par_U_børn</v>
          </cell>
          <cell r="AD3" t="str">
            <v>Par_M_børn</v>
          </cell>
          <cell r="AE3" t="str">
            <v>Øvrige_husstande</v>
          </cell>
          <cell r="AF3" t="str">
            <v>person_1</v>
          </cell>
          <cell r="AG3" t="str">
            <v>personer_2</v>
          </cell>
          <cell r="AH3" t="str">
            <v>personer_3</v>
          </cell>
          <cell r="AI3" t="str">
            <v>personer_4</v>
          </cell>
          <cell r="AJ3" t="str">
            <v>personer_5</v>
          </cell>
          <cell r="AK3" t="str">
            <v>Bruttoindkomstsum</v>
          </cell>
          <cell r="AL3" t="str">
            <v>Antal15_eller_derover</v>
          </cell>
          <cell r="AM3" t="str">
            <v>ha</v>
          </cell>
          <cell r="AN3" t="str">
            <v>hb</v>
          </cell>
          <cell r="AO3" t="str">
            <v>hc</v>
          </cell>
          <cell r="AP3" t="str">
            <v>hd</v>
          </cell>
          <cell r="AQ3" t="str">
            <v>he</v>
          </cell>
          <cell r="AR3" t="str">
            <v>Indikatorsum_1</v>
          </cell>
          <cell r="AS3" t="str">
            <v>Antal_18_64_år_1</v>
          </cell>
        </row>
        <row r="4">
          <cell r="A4">
            <v>101</v>
          </cell>
          <cell r="B4" t="str">
            <v>København</v>
          </cell>
          <cell r="C4" t="str">
            <v>Region Hovedstaden</v>
          </cell>
          <cell r="D4">
            <v>234550</v>
          </cell>
          <cell r="E4">
            <v>473252</v>
          </cell>
          <cell r="F4">
            <v>20489</v>
          </cell>
          <cell r="G4">
            <v>18887</v>
          </cell>
          <cell r="H4">
            <v>28218</v>
          </cell>
          <cell r="I4">
            <v>60578</v>
          </cell>
          <cell r="J4">
            <v>55524</v>
          </cell>
          <cell r="K4">
            <v>31641</v>
          </cell>
          <cell r="L4">
            <v>16875</v>
          </cell>
          <cell r="M4">
            <v>2782</v>
          </cell>
          <cell r="N4">
            <v>19475</v>
          </cell>
          <cell r="O4">
            <v>18292</v>
          </cell>
          <cell r="P4">
            <v>34720</v>
          </cell>
          <cell r="Q4">
            <v>61788</v>
          </cell>
          <cell r="R4">
            <v>48820</v>
          </cell>
          <cell r="S4">
            <v>29860</v>
          </cell>
          <cell r="T4">
            <v>19097</v>
          </cell>
          <cell r="U4">
            <v>6206</v>
          </cell>
          <cell r="V4">
            <v>45803</v>
          </cell>
          <cell r="W4">
            <v>31045</v>
          </cell>
          <cell r="X4">
            <v>10331</v>
          </cell>
          <cell r="Y4">
            <v>48745</v>
          </cell>
          <cell r="Z4">
            <v>1930</v>
          </cell>
          <cell r="AA4">
            <v>53908</v>
          </cell>
          <cell r="AB4">
            <v>10295</v>
          </cell>
          <cell r="AC4">
            <v>48036</v>
          </cell>
          <cell r="AD4">
            <v>35869</v>
          </cell>
          <cell r="AE4">
            <v>35767</v>
          </cell>
          <cell r="AF4">
            <v>102653</v>
          </cell>
          <cell r="AG4">
            <v>73013</v>
          </cell>
          <cell r="AH4">
            <v>29935</v>
          </cell>
          <cell r="AI4">
            <v>20340</v>
          </cell>
          <cell r="AJ4">
            <v>8609</v>
          </cell>
          <cell r="AK4">
            <v>118299052397.5</v>
          </cell>
          <cell r="AL4">
            <v>393995</v>
          </cell>
          <cell r="AM4">
            <v>11610.97</v>
          </cell>
          <cell r="AN4">
            <v>5767.65</v>
          </cell>
          <cell r="AO4">
            <v>4501.88</v>
          </cell>
          <cell r="AP4">
            <v>1774.52</v>
          </cell>
          <cell r="AQ4">
            <v>5449.59</v>
          </cell>
          <cell r="AR4">
            <v>29104.61</v>
          </cell>
          <cell r="AS4">
            <v>351149</v>
          </cell>
        </row>
        <row r="5">
          <cell r="A5">
            <v>147</v>
          </cell>
          <cell r="B5" t="str">
            <v>Frederiksberg</v>
          </cell>
          <cell r="C5" t="str">
            <v>Region Hovedstaden</v>
          </cell>
          <cell r="D5">
            <v>47633</v>
          </cell>
          <cell r="E5">
            <v>94891</v>
          </cell>
          <cell r="F5">
            <v>4125</v>
          </cell>
          <cell r="G5">
            <v>4263</v>
          </cell>
          <cell r="H5">
            <v>4435</v>
          </cell>
          <cell r="I5">
            <v>9154</v>
          </cell>
          <cell r="J5">
            <v>10316</v>
          </cell>
          <cell r="K5">
            <v>6635</v>
          </cell>
          <cell r="L5">
            <v>4972</v>
          </cell>
          <cell r="M5">
            <v>1196</v>
          </cell>
          <cell r="N5">
            <v>3998</v>
          </cell>
          <cell r="O5">
            <v>4135</v>
          </cell>
          <cell r="P5">
            <v>5403</v>
          </cell>
          <cell r="Q5">
            <v>10051</v>
          </cell>
          <cell r="R5">
            <v>10018</v>
          </cell>
          <cell r="S5">
            <v>7036</v>
          </cell>
          <cell r="T5">
            <v>6592</v>
          </cell>
          <cell r="U5">
            <v>2562</v>
          </cell>
          <cell r="V5">
            <v>8292</v>
          </cell>
          <cell r="W5">
            <v>5426</v>
          </cell>
          <cell r="X5">
            <v>1566</v>
          </cell>
          <cell r="Y5">
            <v>8678</v>
          </cell>
          <cell r="Z5">
            <v>418</v>
          </cell>
          <cell r="AA5">
            <v>12256</v>
          </cell>
          <cell r="AB5">
            <v>2440</v>
          </cell>
          <cell r="AC5">
            <v>10299</v>
          </cell>
          <cell r="AD5">
            <v>7763</v>
          </cell>
          <cell r="AE5">
            <v>5779</v>
          </cell>
          <cell r="AF5">
            <v>20934</v>
          </cell>
          <cell r="AG5">
            <v>14913</v>
          </cell>
          <cell r="AH5">
            <v>6020</v>
          </cell>
          <cell r="AI5">
            <v>4237</v>
          </cell>
          <cell r="AJ5">
            <v>1529</v>
          </cell>
          <cell r="AK5">
            <v>27651057818.07</v>
          </cell>
          <cell r="AL5">
            <v>78313</v>
          </cell>
          <cell r="AM5">
            <v>1885.12</v>
          </cell>
          <cell r="AN5">
            <v>905.94</v>
          </cell>
          <cell r="AO5">
            <v>505.13</v>
          </cell>
          <cell r="AP5">
            <v>242.18</v>
          </cell>
          <cell r="AQ5">
            <v>1408.44</v>
          </cell>
          <cell r="AR5">
            <v>4946.8</v>
          </cell>
          <cell r="AS5">
            <v>63048</v>
          </cell>
        </row>
        <row r="6">
          <cell r="A6">
            <v>151</v>
          </cell>
          <cell r="B6" t="str">
            <v>Ballerup</v>
          </cell>
          <cell r="C6" t="str">
            <v>Region Hovedstaden</v>
          </cell>
          <cell r="D6">
            <v>9347</v>
          </cell>
          <cell r="E6">
            <v>23971</v>
          </cell>
          <cell r="F6">
            <v>1001</v>
          </cell>
          <cell r="G6">
            <v>1941</v>
          </cell>
          <cell r="H6">
            <v>921</v>
          </cell>
          <cell r="I6">
            <v>876</v>
          </cell>
          <cell r="J6">
            <v>2750</v>
          </cell>
          <cell r="K6">
            <v>2469</v>
          </cell>
          <cell r="L6">
            <v>1761</v>
          </cell>
          <cell r="M6">
            <v>408</v>
          </cell>
          <cell r="N6">
            <v>947</v>
          </cell>
          <cell r="O6">
            <v>1781</v>
          </cell>
          <cell r="P6">
            <v>762</v>
          </cell>
          <cell r="Q6">
            <v>894</v>
          </cell>
          <cell r="R6">
            <v>2766</v>
          </cell>
          <cell r="S6">
            <v>2398</v>
          </cell>
          <cell r="T6">
            <v>1880</v>
          </cell>
          <cell r="U6">
            <v>416</v>
          </cell>
          <cell r="V6">
            <v>814</v>
          </cell>
          <cell r="W6">
            <v>1050</v>
          </cell>
          <cell r="X6">
            <v>547</v>
          </cell>
          <cell r="Y6">
            <v>996</v>
          </cell>
          <cell r="Z6">
            <v>97</v>
          </cell>
          <cell r="AA6">
            <v>1157</v>
          </cell>
          <cell r="AB6">
            <v>256</v>
          </cell>
          <cell r="AC6">
            <v>3006</v>
          </cell>
          <cell r="AD6">
            <v>3016</v>
          </cell>
          <cell r="AE6">
            <v>819</v>
          </cell>
          <cell r="AF6">
            <v>2153</v>
          </cell>
          <cell r="AG6">
            <v>3362</v>
          </cell>
          <cell r="AH6">
            <v>1358</v>
          </cell>
          <cell r="AI6">
            <v>1751</v>
          </cell>
          <cell r="AJ6">
            <v>723</v>
          </cell>
          <cell r="AK6">
            <v>7223711875.8599997</v>
          </cell>
          <cell r="AL6">
            <v>19179</v>
          </cell>
          <cell r="AM6">
            <v>238.15</v>
          </cell>
          <cell r="AN6">
            <v>144.38999999999999</v>
          </cell>
          <cell r="AO6">
            <v>40.03</v>
          </cell>
          <cell r="AP6">
            <v>63.46</v>
          </cell>
          <cell r="AQ6">
            <v>381.94</v>
          </cell>
          <cell r="AR6">
            <v>867.97</v>
          </cell>
          <cell r="AS6">
            <v>13836</v>
          </cell>
        </row>
        <row r="7">
          <cell r="A7">
            <v>153</v>
          </cell>
          <cell r="B7" t="str">
            <v>Brøndby</v>
          </cell>
          <cell r="C7" t="str">
            <v>Region Hovedstaden</v>
          </cell>
          <cell r="D7">
            <v>5614</v>
          </cell>
          <cell r="E7">
            <v>14386</v>
          </cell>
          <cell r="F7">
            <v>560</v>
          </cell>
          <cell r="G7">
            <v>948</v>
          </cell>
          <cell r="H7">
            <v>576</v>
          </cell>
          <cell r="I7">
            <v>750</v>
          </cell>
          <cell r="J7">
            <v>1589</v>
          </cell>
          <cell r="K7">
            <v>1566</v>
          </cell>
          <cell r="L7">
            <v>1056</v>
          </cell>
          <cell r="M7">
            <v>295</v>
          </cell>
          <cell r="N7">
            <v>560</v>
          </cell>
          <cell r="O7">
            <v>878</v>
          </cell>
          <cell r="P7">
            <v>409</v>
          </cell>
          <cell r="Q7">
            <v>740</v>
          </cell>
          <cell r="R7">
            <v>1459</v>
          </cell>
          <cell r="S7">
            <v>1534</v>
          </cell>
          <cell r="T7">
            <v>1048</v>
          </cell>
          <cell r="U7">
            <v>418</v>
          </cell>
          <cell r="V7">
            <v>691</v>
          </cell>
          <cell r="W7">
            <v>1479</v>
          </cell>
          <cell r="X7">
            <v>956</v>
          </cell>
          <cell r="Y7">
            <v>625</v>
          </cell>
          <cell r="Z7">
            <v>46</v>
          </cell>
          <cell r="AA7">
            <v>808</v>
          </cell>
          <cell r="AB7">
            <v>106</v>
          </cell>
          <cell r="AC7">
            <v>1906</v>
          </cell>
          <cell r="AD7">
            <v>1457</v>
          </cell>
          <cell r="AE7">
            <v>666</v>
          </cell>
          <cell r="AF7">
            <v>1433</v>
          </cell>
          <cell r="AG7">
            <v>2092</v>
          </cell>
          <cell r="AH7">
            <v>743</v>
          </cell>
          <cell r="AI7">
            <v>846</v>
          </cell>
          <cell r="AJ7">
            <v>500</v>
          </cell>
          <cell r="AK7">
            <v>3756110560.73</v>
          </cell>
          <cell r="AL7">
            <v>11799</v>
          </cell>
          <cell r="AM7">
            <v>202.89</v>
          </cell>
          <cell r="AN7">
            <v>97.16</v>
          </cell>
          <cell r="AO7">
            <v>58.17</v>
          </cell>
          <cell r="AP7">
            <v>36.04</v>
          </cell>
          <cell r="AQ7">
            <v>330.68</v>
          </cell>
          <cell r="AR7">
            <v>724.93</v>
          </cell>
          <cell r="AS7">
            <v>8623</v>
          </cell>
        </row>
        <row r="8">
          <cell r="A8">
            <v>155</v>
          </cell>
          <cell r="B8" t="str">
            <v>Dragør</v>
          </cell>
          <cell r="C8" t="str">
            <v>Region Hovedstaden</v>
          </cell>
          <cell r="D8">
            <v>5033</v>
          </cell>
          <cell r="E8">
            <v>12433</v>
          </cell>
          <cell r="F8">
            <v>524</v>
          </cell>
          <cell r="G8">
            <v>983</v>
          </cell>
          <cell r="H8">
            <v>383</v>
          </cell>
          <cell r="I8">
            <v>299</v>
          </cell>
          <cell r="J8">
            <v>1339</v>
          </cell>
          <cell r="K8">
            <v>1262</v>
          </cell>
          <cell r="L8">
            <v>1110</v>
          </cell>
          <cell r="M8">
            <v>258</v>
          </cell>
          <cell r="N8">
            <v>499</v>
          </cell>
          <cell r="O8">
            <v>902</v>
          </cell>
          <cell r="P8">
            <v>295</v>
          </cell>
          <cell r="Q8">
            <v>358</v>
          </cell>
          <cell r="R8">
            <v>1431</v>
          </cell>
          <cell r="S8">
            <v>1301</v>
          </cell>
          <cell r="T8">
            <v>1139</v>
          </cell>
          <cell r="U8">
            <v>350</v>
          </cell>
          <cell r="V8">
            <v>561</v>
          </cell>
          <cell r="W8">
            <v>278</v>
          </cell>
          <cell r="X8">
            <v>58</v>
          </cell>
          <cell r="Y8">
            <v>524</v>
          </cell>
          <cell r="Z8">
            <v>47</v>
          </cell>
          <cell r="AA8">
            <v>782</v>
          </cell>
          <cell r="AB8">
            <v>198</v>
          </cell>
          <cell r="AC8">
            <v>1584</v>
          </cell>
          <cell r="AD8">
            <v>1501</v>
          </cell>
          <cell r="AE8">
            <v>397</v>
          </cell>
          <cell r="AF8">
            <v>1306</v>
          </cell>
          <cell r="AG8">
            <v>1819</v>
          </cell>
          <cell r="AH8">
            <v>714</v>
          </cell>
          <cell r="AI8">
            <v>866</v>
          </cell>
          <cell r="AJ8">
            <v>328</v>
          </cell>
          <cell r="AK8">
            <v>3906647491.5999999</v>
          </cell>
          <cell r="AL8">
            <v>9951</v>
          </cell>
          <cell r="AM8">
            <v>148.13</v>
          </cell>
          <cell r="AN8">
            <v>46.76</v>
          </cell>
          <cell r="AO8">
            <v>37.44</v>
          </cell>
          <cell r="AP8">
            <v>25.32</v>
          </cell>
          <cell r="AQ8">
            <v>94.43</v>
          </cell>
          <cell r="AR8">
            <v>352.08</v>
          </cell>
          <cell r="AS8">
            <v>6668</v>
          </cell>
        </row>
        <row r="9">
          <cell r="A9">
            <v>157</v>
          </cell>
          <cell r="B9" t="str">
            <v>Gentofte</v>
          </cell>
          <cell r="C9" t="str">
            <v>Region Hovedstaden</v>
          </cell>
          <cell r="D9">
            <v>31684</v>
          </cell>
          <cell r="E9">
            <v>72841</v>
          </cell>
          <cell r="F9">
            <v>3010</v>
          </cell>
          <cell r="G9">
            <v>5567</v>
          </cell>
          <cell r="H9">
            <v>2775</v>
          </cell>
          <cell r="I9">
            <v>2920</v>
          </cell>
          <cell r="J9">
            <v>7387</v>
          </cell>
          <cell r="K9">
            <v>7016</v>
          </cell>
          <cell r="L9">
            <v>4755</v>
          </cell>
          <cell r="M9">
            <v>1138</v>
          </cell>
          <cell r="N9">
            <v>2846</v>
          </cell>
          <cell r="O9">
            <v>5353</v>
          </cell>
          <cell r="P9">
            <v>2650</v>
          </cell>
          <cell r="Q9">
            <v>3655</v>
          </cell>
          <cell r="R9">
            <v>8197</v>
          </cell>
          <cell r="S9">
            <v>7505</v>
          </cell>
          <cell r="T9">
            <v>5734</v>
          </cell>
          <cell r="U9">
            <v>2333</v>
          </cell>
          <cell r="V9">
            <v>5603</v>
          </cell>
          <cell r="W9">
            <v>4634</v>
          </cell>
          <cell r="X9">
            <v>776</v>
          </cell>
          <cell r="Y9">
            <v>4784</v>
          </cell>
          <cell r="Z9">
            <v>339</v>
          </cell>
          <cell r="AA9">
            <v>7214</v>
          </cell>
          <cell r="AB9">
            <v>1748</v>
          </cell>
          <cell r="AC9">
            <v>6960</v>
          </cell>
          <cell r="AD9">
            <v>7357</v>
          </cell>
          <cell r="AE9">
            <v>3282</v>
          </cell>
          <cell r="AF9">
            <v>11998</v>
          </cell>
          <cell r="AG9">
            <v>9090</v>
          </cell>
          <cell r="AH9">
            <v>3958</v>
          </cell>
          <cell r="AI9">
            <v>4215</v>
          </cell>
          <cell r="AJ9">
            <v>2423</v>
          </cell>
          <cell r="AK9">
            <v>31147810119.59</v>
          </cell>
          <cell r="AL9">
            <v>57880</v>
          </cell>
          <cell r="AM9">
            <v>902.66</v>
          </cell>
          <cell r="AN9">
            <v>490.23</v>
          </cell>
          <cell r="AO9">
            <v>348.53</v>
          </cell>
          <cell r="AP9">
            <v>158.96</v>
          </cell>
          <cell r="AQ9">
            <v>867.84</v>
          </cell>
          <cell r="AR9">
            <v>2768.22</v>
          </cell>
          <cell r="AS9">
            <v>42105</v>
          </cell>
        </row>
        <row r="10">
          <cell r="A10">
            <v>159</v>
          </cell>
          <cell r="B10" t="str">
            <v>Gladsaxe</v>
          </cell>
          <cell r="C10" t="str">
            <v>Region Hovedstaden</v>
          </cell>
          <cell r="D10">
            <v>19664</v>
          </cell>
          <cell r="E10">
            <v>45414</v>
          </cell>
          <cell r="F10">
            <v>2123</v>
          </cell>
          <cell r="G10">
            <v>3288</v>
          </cell>
          <cell r="H10">
            <v>2359</v>
          </cell>
          <cell r="I10">
            <v>2905</v>
          </cell>
          <cell r="J10">
            <v>5211</v>
          </cell>
          <cell r="K10">
            <v>4198</v>
          </cell>
          <cell r="L10">
            <v>2303</v>
          </cell>
          <cell r="M10">
            <v>610</v>
          </cell>
          <cell r="N10">
            <v>2062</v>
          </cell>
          <cell r="O10">
            <v>3002</v>
          </cell>
          <cell r="P10">
            <v>1961</v>
          </cell>
          <cell r="Q10">
            <v>2625</v>
          </cell>
          <cell r="R10">
            <v>5031</v>
          </cell>
          <cell r="S10">
            <v>3986</v>
          </cell>
          <cell r="T10">
            <v>2515</v>
          </cell>
          <cell r="U10">
            <v>1235</v>
          </cell>
          <cell r="V10">
            <v>2848</v>
          </cell>
          <cell r="W10">
            <v>2830</v>
          </cell>
          <cell r="X10">
            <v>1012</v>
          </cell>
          <cell r="Y10">
            <v>3488</v>
          </cell>
          <cell r="Z10">
            <v>195</v>
          </cell>
          <cell r="AA10">
            <v>3693</v>
          </cell>
          <cell r="AB10">
            <v>730</v>
          </cell>
          <cell r="AC10">
            <v>4562</v>
          </cell>
          <cell r="AD10">
            <v>5415</v>
          </cell>
          <cell r="AE10">
            <v>1581</v>
          </cell>
          <cell r="AF10">
            <v>7181</v>
          </cell>
          <cell r="AG10">
            <v>5625</v>
          </cell>
          <cell r="AH10">
            <v>2544</v>
          </cell>
          <cell r="AI10">
            <v>3072</v>
          </cell>
          <cell r="AJ10">
            <v>1242</v>
          </cell>
          <cell r="AK10">
            <v>12570897388.290001</v>
          </cell>
          <cell r="AL10">
            <v>35980</v>
          </cell>
          <cell r="AM10">
            <v>626.97</v>
          </cell>
          <cell r="AN10">
            <v>340.38</v>
          </cell>
          <cell r="AO10">
            <v>159.16999999999999</v>
          </cell>
          <cell r="AP10">
            <v>90.87</v>
          </cell>
          <cell r="AQ10">
            <v>805.78</v>
          </cell>
          <cell r="AR10">
            <v>2023.17</v>
          </cell>
          <cell r="AS10">
            <v>28276</v>
          </cell>
        </row>
        <row r="11">
          <cell r="A11">
            <v>161</v>
          </cell>
          <cell r="B11" t="str">
            <v>Glostrup</v>
          </cell>
          <cell r="C11" t="str">
            <v>Region Hovedstaden</v>
          </cell>
          <cell r="D11">
            <v>6355</v>
          </cell>
          <cell r="E11">
            <v>14212</v>
          </cell>
          <cell r="F11">
            <v>642</v>
          </cell>
          <cell r="G11">
            <v>882</v>
          </cell>
          <cell r="H11">
            <v>621</v>
          </cell>
          <cell r="I11">
            <v>1034</v>
          </cell>
          <cell r="J11">
            <v>1695</v>
          </cell>
          <cell r="K11">
            <v>1319</v>
          </cell>
          <cell r="L11">
            <v>849</v>
          </cell>
          <cell r="M11">
            <v>224</v>
          </cell>
          <cell r="N11">
            <v>606</v>
          </cell>
          <cell r="O11">
            <v>759</v>
          </cell>
          <cell r="P11">
            <v>590</v>
          </cell>
          <cell r="Q11">
            <v>890</v>
          </cell>
          <cell r="R11">
            <v>1516</v>
          </cell>
          <cell r="S11">
            <v>1232</v>
          </cell>
          <cell r="T11">
            <v>916</v>
          </cell>
          <cell r="U11">
            <v>437</v>
          </cell>
          <cell r="V11">
            <v>629</v>
          </cell>
          <cell r="W11">
            <v>1031</v>
          </cell>
          <cell r="X11">
            <v>553</v>
          </cell>
          <cell r="Y11">
            <v>1108</v>
          </cell>
          <cell r="Z11">
            <v>70</v>
          </cell>
          <cell r="AA11">
            <v>1223</v>
          </cell>
          <cell r="AB11">
            <v>218</v>
          </cell>
          <cell r="AC11">
            <v>1672</v>
          </cell>
          <cell r="AD11">
            <v>1501</v>
          </cell>
          <cell r="AE11">
            <v>563</v>
          </cell>
          <cell r="AF11">
            <v>2331</v>
          </cell>
          <cell r="AG11">
            <v>2020</v>
          </cell>
          <cell r="AH11">
            <v>825</v>
          </cell>
          <cell r="AI11">
            <v>824</v>
          </cell>
          <cell r="AJ11">
            <v>355</v>
          </cell>
          <cell r="AK11">
            <v>3741533673.1799998</v>
          </cell>
          <cell r="AL11">
            <v>11551</v>
          </cell>
          <cell r="AM11">
            <v>225.87</v>
          </cell>
          <cell r="AN11">
            <v>140.91999999999999</v>
          </cell>
          <cell r="AO11">
            <v>91.46</v>
          </cell>
          <cell r="AP11">
            <v>50.73</v>
          </cell>
          <cell r="AQ11">
            <v>255.51</v>
          </cell>
          <cell r="AR11">
            <v>764.48</v>
          </cell>
          <cell r="AS11">
            <v>8897</v>
          </cell>
        </row>
        <row r="12">
          <cell r="A12">
            <v>163</v>
          </cell>
          <cell r="B12" t="str">
            <v>Herlev</v>
          </cell>
          <cell r="C12" t="str">
            <v>Region Hovedstaden</v>
          </cell>
          <cell r="D12">
            <v>5835</v>
          </cell>
          <cell r="E12">
            <v>14171</v>
          </cell>
          <cell r="F12">
            <v>703</v>
          </cell>
          <cell r="G12">
            <v>983</v>
          </cell>
          <cell r="H12">
            <v>644</v>
          </cell>
          <cell r="I12">
            <v>688</v>
          </cell>
          <cell r="J12">
            <v>1513</v>
          </cell>
          <cell r="K12">
            <v>1412</v>
          </cell>
          <cell r="L12">
            <v>923</v>
          </cell>
          <cell r="M12">
            <v>236</v>
          </cell>
          <cell r="N12">
            <v>647</v>
          </cell>
          <cell r="O12">
            <v>985</v>
          </cell>
          <cell r="P12">
            <v>598</v>
          </cell>
          <cell r="Q12">
            <v>650</v>
          </cell>
          <cell r="R12">
            <v>1548</v>
          </cell>
          <cell r="S12">
            <v>1330</v>
          </cell>
          <cell r="T12">
            <v>938</v>
          </cell>
          <cell r="U12">
            <v>373</v>
          </cell>
          <cell r="V12">
            <v>526</v>
          </cell>
          <cell r="W12">
            <v>709</v>
          </cell>
          <cell r="X12">
            <v>407</v>
          </cell>
          <cell r="Y12">
            <v>825</v>
          </cell>
          <cell r="Z12">
            <v>60</v>
          </cell>
          <cell r="AA12">
            <v>919</v>
          </cell>
          <cell r="AB12">
            <v>152</v>
          </cell>
          <cell r="AC12">
            <v>1650</v>
          </cell>
          <cell r="AD12">
            <v>1720</v>
          </cell>
          <cell r="AE12">
            <v>509</v>
          </cell>
          <cell r="AF12">
            <v>1744</v>
          </cell>
          <cell r="AG12">
            <v>1890</v>
          </cell>
          <cell r="AH12">
            <v>767</v>
          </cell>
          <cell r="AI12">
            <v>1034</v>
          </cell>
          <cell r="AJ12">
            <v>400</v>
          </cell>
          <cell r="AK12">
            <v>3851869951.3000002</v>
          </cell>
          <cell r="AL12">
            <v>11270</v>
          </cell>
          <cell r="AM12">
            <v>179.44</v>
          </cell>
          <cell r="AN12">
            <v>90.98</v>
          </cell>
          <cell r="AO12">
            <v>36.130000000000003</v>
          </cell>
          <cell r="AP12">
            <v>28.76</v>
          </cell>
          <cell r="AQ12">
            <v>200.51</v>
          </cell>
          <cell r="AR12">
            <v>535.80999999999995</v>
          </cell>
          <cell r="AS12">
            <v>8383</v>
          </cell>
        </row>
        <row r="13">
          <cell r="A13">
            <v>165</v>
          </cell>
          <cell r="B13" t="str">
            <v>Albertslund</v>
          </cell>
          <cell r="C13" t="str">
            <v>Region Hovedstaden</v>
          </cell>
          <cell r="D13">
            <v>5453</v>
          </cell>
          <cell r="E13">
            <v>13751</v>
          </cell>
          <cell r="F13">
            <v>653</v>
          </cell>
          <cell r="G13">
            <v>1070</v>
          </cell>
          <cell r="H13">
            <v>674</v>
          </cell>
          <cell r="I13">
            <v>775</v>
          </cell>
          <cell r="J13">
            <v>1544</v>
          </cell>
          <cell r="K13">
            <v>1169</v>
          </cell>
          <cell r="L13">
            <v>954</v>
          </cell>
          <cell r="M13">
            <v>204</v>
          </cell>
          <cell r="N13">
            <v>600</v>
          </cell>
          <cell r="O13">
            <v>1021</v>
          </cell>
          <cell r="P13">
            <v>539</v>
          </cell>
          <cell r="Q13">
            <v>726</v>
          </cell>
          <cell r="R13">
            <v>1486</v>
          </cell>
          <cell r="S13">
            <v>1101</v>
          </cell>
          <cell r="T13">
            <v>1006</v>
          </cell>
          <cell r="U13">
            <v>229</v>
          </cell>
          <cell r="V13">
            <v>694</v>
          </cell>
          <cell r="W13">
            <v>1509</v>
          </cell>
          <cell r="X13">
            <v>1111</v>
          </cell>
          <cell r="Y13">
            <v>851</v>
          </cell>
          <cell r="Z13">
            <v>54</v>
          </cell>
          <cell r="AA13">
            <v>755</v>
          </cell>
          <cell r="AB13">
            <v>171</v>
          </cell>
          <cell r="AC13">
            <v>1482</v>
          </cell>
          <cell r="AD13">
            <v>1567</v>
          </cell>
          <cell r="AE13">
            <v>573</v>
          </cell>
          <cell r="AF13">
            <v>1606</v>
          </cell>
          <cell r="AG13">
            <v>1739</v>
          </cell>
          <cell r="AH13">
            <v>679</v>
          </cell>
          <cell r="AI13">
            <v>909</v>
          </cell>
          <cell r="AJ13">
            <v>520</v>
          </cell>
          <cell r="AK13">
            <v>3331988208.5500002</v>
          </cell>
          <cell r="AL13">
            <v>10752</v>
          </cell>
          <cell r="AM13">
            <v>209.26</v>
          </cell>
          <cell r="AN13">
            <v>119.99</v>
          </cell>
          <cell r="AO13">
            <v>59.79</v>
          </cell>
          <cell r="AP13">
            <v>47.92</v>
          </cell>
          <cell r="AQ13">
            <v>194.1</v>
          </cell>
          <cell r="AR13">
            <v>631.05999999999995</v>
          </cell>
          <cell r="AS13">
            <v>8014</v>
          </cell>
        </row>
        <row r="14">
          <cell r="A14">
            <v>167</v>
          </cell>
          <cell r="B14" t="str">
            <v>Hvidovre</v>
          </cell>
          <cell r="C14" t="str">
            <v>Region Hovedstaden</v>
          </cell>
          <cell r="D14">
            <v>14209</v>
          </cell>
          <cell r="E14">
            <v>33883</v>
          </cell>
          <cell r="F14">
            <v>1542</v>
          </cell>
          <cell r="G14">
            <v>2323</v>
          </cell>
          <cell r="H14">
            <v>1626</v>
          </cell>
          <cell r="I14">
            <v>2046</v>
          </cell>
          <cell r="J14">
            <v>3946</v>
          </cell>
          <cell r="K14">
            <v>3183</v>
          </cell>
          <cell r="L14">
            <v>2003</v>
          </cell>
          <cell r="M14">
            <v>489</v>
          </cell>
          <cell r="N14">
            <v>1524</v>
          </cell>
          <cell r="O14">
            <v>2115</v>
          </cell>
          <cell r="P14">
            <v>1624</v>
          </cell>
          <cell r="Q14">
            <v>1983</v>
          </cell>
          <cell r="R14">
            <v>3641</v>
          </cell>
          <cell r="S14">
            <v>2954</v>
          </cell>
          <cell r="T14">
            <v>2104</v>
          </cell>
          <cell r="U14">
            <v>780</v>
          </cell>
          <cell r="V14">
            <v>1672</v>
          </cell>
          <cell r="W14">
            <v>2446</v>
          </cell>
          <cell r="X14">
            <v>1251</v>
          </cell>
          <cell r="Y14">
            <v>2227</v>
          </cell>
          <cell r="Z14">
            <v>148</v>
          </cell>
          <cell r="AA14">
            <v>2448</v>
          </cell>
          <cell r="AB14">
            <v>403</v>
          </cell>
          <cell r="AC14">
            <v>3677</v>
          </cell>
          <cell r="AD14">
            <v>3801</v>
          </cell>
          <cell r="AE14">
            <v>1505</v>
          </cell>
          <cell r="AF14">
            <v>4675</v>
          </cell>
          <cell r="AG14">
            <v>4412</v>
          </cell>
          <cell r="AH14">
            <v>1916</v>
          </cell>
          <cell r="AI14">
            <v>2213</v>
          </cell>
          <cell r="AJ14">
            <v>993</v>
          </cell>
          <cell r="AK14">
            <v>8565122122.2299995</v>
          </cell>
          <cell r="AL14">
            <v>27138</v>
          </cell>
          <cell r="AM14">
            <v>522.41</v>
          </cell>
          <cell r="AN14">
            <v>257.58999999999997</v>
          </cell>
          <cell r="AO14">
            <v>153.58000000000001</v>
          </cell>
          <cell r="AP14">
            <v>125.36</v>
          </cell>
          <cell r="AQ14">
            <v>502.95</v>
          </cell>
          <cell r="AR14">
            <v>1561.87</v>
          </cell>
          <cell r="AS14">
            <v>21003</v>
          </cell>
        </row>
        <row r="15">
          <cell r="A15">
            <v>169</v>
          </cell>
          <cell r="B15" t="str">
            <v>Høje-Taastrup</v>
          </cell>
          <cell r="C15" t="str">
            <v>Region Hovedstaden</v>
          </cell>
          <cell r="D15">
            <v>15519</v>
          </cell>
          <cell r="E15">
            <v>36928</v>
          </cell>
          <cell r="F15">
            <v>1514</v>
          </cell>
          <cell r="G15">
            <v>2518</v>
          </cell>
          <cell r="H15">
            <v>1575</v>
          </cell>
          <cell r="I15">
            <v>2148</v>
          </cell>
          <cell r="J15">
            <v>4347</v>
          </cell>
          <cell r="K15">
            <v>3531</v>
          </cell>
          <cell r="L15">
            <v>2659</v>
          </cell>
          <cell r="M15">
            <v>480</v>
          </cell>
          <cell r="N15">
            <v>1436</v>
          </cell>
          <cell r="O15">
            <v>2325</v>
          </cell>
          <cell r="P15">
            <v>1486</v>
          </cell>
          <cell r="Q15">
            <v>2065</v>
          </cell>
          <cell r="R15">
            <v>3871</v>
          </cell>
          <cell r="S15">
            <v>3386</v>
          </cell>
          <cell r="T15">
            <v>2842</v>
          </cell>
          <cell r="U15">
            <v>745</v>
          </cell>
          <cell r="V15">
            <v>1809</v>
          </cell>
          <cell r="W15">
            <v>3150</v>
          </cell>
          <cell r="X15">
            <v>1996</v>
          </cell>
          <cell r="Y15">
            <v>2376</v>
          </cell>
          <cell r="Z15">
            <v>175</v>
          </cell>
          <cell r="AA15">
            <v>2596</v>
          </cell>
          <cell r="AB15">
            <v>548</v>
          </cell>
          <cell r="AC15">
            <v>4372</v>
          </cell>
          <cell r="AD15">
            <v>3774</v>
          </cell>
          <cell r="AE15">
            <v>1678</v>
          </cell>
          <cell r="AF15">
            <v>4972</v>
          </cell>
          <cell r="AG15">
            <v>5175</v>
          </cell>
          <cell r="AH15">
            <v>2031</v>
          </cell>
          <cell r="AI15">
            <v>2188</v>
          </cell>
          <cell r="AJ15">
            <v>1153</v>
          </cell>
          <cell r="AK15">
            <v>9235824912.8700008</v>
          </cell>
          <cell r="AL15">
            <v>30003</v>
          </cell>
          <cell r="AM15">
            <v>644.9</v>
          </cell>
          <cell r="AN15">
            <v>378.56</v>
          </cell>
          <cell r="AO15">
            <v>181.72</v>
          </cell>
          <cell r="AP15">
            <v>99.58</v>
          </cell>
          <cell r="AQ15">
            <v>673.29</v>
          </cell>
          <cell r="AR15">
            <v>1978.06</v>
          </cell>
          <cell r="AS15">
            <v>22409</v>
          </cell>
        </row>
        <row r="16">
          <cell r="A16">
            <v>173</v>
          </cell>
          <cell r="B16" t="str">
            <v>Lyngby-Taarbæk</v>
          </cell>
          <cell r="C16" t="str">
            <v>Region Hovedstaden</v>
          </cell>
          <cell r="D16">
            <v>20656</v>
          </cell>
          <cell r="E16">
            <v>44972</v>
          </cell>
          <cell r="F16">
            <v>1914</v>
          </cell>
          <cell r="G16">
            <v>3328</v>
          </cell>
          <cell r="H16">
            <v>2350</v>
          </cell>
          <cell r="I16">
            <v>2429</v>
          </cell>
          <cell r="J16">
            <v>4653</v>
          </cell>
          <cell r="K16">
            <v>4234</v>
          </cell>
          <cell r="L16">
            <v>2638</v>
          </cell>
          <cell r="M16">
            <v>801</v>
          </cell>
          <cell r="N16">
            <v>1785</v>
          </cell>
          <cell r="O16">
            <v>3000</v>
          </cell>
          <cell r="P16">
            <v>1860</v>
          </cell>
          <cell r="Q16">
            <v>2225</v>
          </cell>
          <cell r="R16">
            <v>4809</v>
          </cell>
          <cell r="S16">
            <v>4324</v>
          </cell>
          <cell r="T16">
            <v>3076</v>
          </cell>
          <cell r="U16">
            <v>1546</v>
          </cell>
          <cell r="V16">
            <v>2690</v>
          </cell>
          <cell r="W16">
            <v>2175</v>
          </cell>
          <cell r="X16">
            <v>400</v>
          </cell>
          <cell r="Y16">
            <v>3962</v>
          </cell>
          <cell r="Z16">
            <v>198</v>
          </cell>
          <cell r="AA16">
            <v>4526</v>
          </cell>
          <cell r="AB16">
            <v>866</v>
          </cell>
          <cell r="AC16">
            <v>4686</v>
          </cell>
          <cell r="AD16">
            <v>4929</v>
          </cell>
          <cell r="AE16">
            <v>1489</v>
          </cell>
          <cell r="AF16">
            <v>8488</v>
          </cell>
          <cell r="AG16">
            <v>5898</v>
          </cell>
          <cell r="AH16">
            <v>2306</v>
          </cell>
          <cell r="AI16">
            <v>2766</v>
          </cell>
          <cell r="AJ16">
            <v>1198</v>
          </cell>
          <cell r="AK16">
            <v>15848318856.139999</v>
          </cell>
          <cell r="AL16">
            <v>35747</v>
          </cell>
          <cell r="AM16">
            <v>481.15</v>
          </cell>
          <cell r="AN16">
            <v>281.17</v>
          </cell>
          <cell r="AO16">
            <v>147.18</v>
          </cell>
          <cell r="AP16">
            <v>84.77</v>
          </cell>
          <cell r="AQ16">
            <v>585.17999999999995</v>
          </cell>
          <cell r="AR16">
            <v>1579.44</v>
          </cell>
          <cell r="AS16">
            <v>26884</v>
          </cell>
        </row>
        <row r="17">
          <cell r="A17">
            <v>175</v>
          </cell>
          <cell r="B17" t="str">
            <v>Rødovre</v>
          </cell>
          <cell r="C17" t="str">
            <v>Region Hovedstaden</v>
          </cell>
          <cell r="D17">
            <v>9670</v>
          </cell>
          <cell r="E17">
            <v>22703</v>
          </cell>
          <cell r="F17">
            <v>1070</v>
          </cell>
          <cell r="G17">
            <v>1502</v>
          </cell>
          <cell r="H17">
            <v>966</v>
          </cell>
          <cell r="I17">
            <v>1408</v>
          </cell>
          <cell r="J17">
            <v>2643</v>
          </cell>
          <cell r="K17">
            <v>2208</v>
          </cell>
          <cell r="L17">
            <v>1349</v>
          </cell>
          <cell r="M17">
            <v>361</v>
          </cell>
          <cell r="N17">
            <v>979</v>
          </cell>
          <cell r="O17">
            <v>1412</v>
          </cell>
          <cell r="P17">
            <v>857</v>
          </cell>
          <cell r="Q17">
            <v>1381</v>
          </cell>
          <cell r="R17">
            <v>2459</v>
          </cell>
          <cell r="S17">
            <v>2076</v>
          </cell>
          <cell r="T17">
            <v>1421</v>
          </cell>
          <cell r="U17">
            <v>611</v>
          </cell>
          <cell r="V17">
            <v>1011</v>
          </cell>
          <cell r="W17">
            <v>1656</v>
          </cell>
          <cell r="X17">
            <v>847</v>
          </cell>
          <cell r="Y17">
            <v>1568</v>
          </cell>
          <cell r="Z17">
            <v>97</v>
          </cell>
          <cell r="AA17">
            <v>1718</v>
          </cell>
          <cell r="AB17">
            <v>278</v>
          </cell>
          <cell r="AC17">
            <v>2534</v>
          </cell>
          <cell r="AD17">
            <v>2607</v>
          </cell>
          <cell r="AE17">
            <v>868</v>
          </cell>
          <cell r="AF17">
            <v>3286</v>
          </cell>
          <cell r="AG17">
            <v>3017</v>
          </cell>
          <cell r="AH17">
            <v>1270</v>
          </cell>
          <cell r="AI17">
            <v>1477</v>
          </cell>
          <cell r="AJ17">
            <v>620</v>
          </cell>
          <cell r="AK17">
            <v>5860747312.6099997</v>
          </cell>
          <cell r="AL17">
            <v>18215</v>
          </cell>
          <cell r="AM17">
            <v>346.37</v>
          </cell>
          <cell r="AN17">
            <v>226.68</v>
          </cell>
          <cell r="AO17">
            <v>123.58</v>
          </cell>
          <cell r="AP17">
            <v>88.12</v>
          </cell>
          <cell r="AQ17">
            <v>308.18</v>
          </cell>
          <cell r="AR17">
            <v>1092.94</v>
          </cell>
          <cell r="AS17">
            <v>13998</v>
          </cell>
        </row>
        <row r="18">
          <cell r="A18">
            <v>183</v>
          </cell>
          <cell r="B18" t="str">
            <v>Ishøj</v>
          </cell>
          <cell r="C18" t="str">
            <v>Region Hovedstaden</v>
          </cell>
          <cell r="D18">
            <v>4766</v>
          </cell>
          <cell r="E18">
            <v>11785</v>
          </cell>
          <cell r="F18">
            <v>493</v>
          </cell>
          <cell r="G18">
            <v>750</v>
          </cell>
          <cell r="H18">
            <v>500</v>
          </cell>
          <cell r="I18">
            <v>719</v>
          </cell>
          <cell r="J18">
            <v>1268</v>
          </cell>
          <cell r="K18">
            <v>1180</v>
          </cell>
          <cell r="L18">
            <v>972</v>
          </cell>
          <cell r="M18">
            <v>150</v>
          </cell>
          <cell r="N18">
            <v>454</v>
          </cell>
          <cell r="O18">
            <v>688</v>
          </cell>
          <cell r="P18">
            <v>457</v>
          </cell>
          <cell r="Q18">
            <v>653</v>
          </cell>
          <cell r="R18">
            <v>1164</v>
          </cell>
          <cell r="S18">
            <v>1125</v>
          </cell>
          <cell r="T18">
            <v>991</v>
          </cell>
          <cell r="U18">
            <v>221</v>
          </cell>
          <cell r="V18">
            <v>676</v>
          </cell>
          <cell r="W18">
            <v>1541</v>
          </cell>
          <cell r="X18">
            <v>1139</v>
          </cell>
          <cell r="Y18">
            <v>656</v>
          </cell>
          <cell r="Z18">
            <v>49</v>
          </cell>
          <cell r="AA18">
            <v>735</v>
          </cell>
          <cell r="AB18">
            <v>113</v>
          </cell>
          <cell r="AC18">
            <v>1449</v>
          </cell>
          <cell r="AD18">
            <v>1135</v>
          </cell>
          <cell r="AE18">
            <v>629</v>
          </cell>
          <cell r="AF18">
            <v>1391</v>
          </cell>
          <cell r="AG18">
            <v>1661</v>
          </cell>
          <cell r="AH18">
            <v>619</v>
          </cell>
          <cell r="AI18">
            <v>677</v>
          </cell>
          <cell r="AJ18">
            <v>418</v>
          </cell>
          <cell r="AK18">
            <v>2812258576.3299999</v>
          </cell>
          <cell r="AL18">
            <v>9666</v>
          </cell>
          <cell r="AM18">
            <v>267.89</v>
          </cell>
          <cell r="AN18">
            <v>138.44999999999999</v>
          </cell>
          <cell r="AO18">
            <v>46.03</v>
          </cell>
          <cell r="AP18">
            <v>46.37</v>
          </cell>
          <cell r="AQ18">
            <v>258.76</v>
          </cell>
          <cell r="AR18">
            <v>757.51</v>
          </cell>
          <cell r="AS18">
            <v>7066</v>
          </cell>
        </row>
        <row r="19">
          <cell r="A19">
            <v>185</v>
          </cell>
          <cell r="B19" t="str">
            <v>Tårnby</v>
          </cell>
          <cell r="C19" t="str">
            <v>Region Hovedstaden</v>
          </cell>
          <cell r="D19">
            <v>11668</v>
          </cell>
          <cell r="E19">
            <v>29376</v>
          </cell>
          <cell r="F19">
            <v>1432</v>
          </cell>
          <cell r="G19">
            <v>2103</v>
          </cell>
          <cell r="H19">
            <v>1005</v>
          </cell>
          <cell r="I19">
            <v>1380</v>
          </cell>
          <cell r="J19">
            <v>3663</v>
          </cell>
          <cell r="K19">
            <v>3018</v>
          </cell>
          <cell r="L19">
            <v>1923</v>
          </cell>
          <cell r="M19">
            <v>437</v>
          </cell>
          <cell r="N19">
            <v>1288</v>
          </cell>
          <cell r="O19">
            <v>2018</v>
          </cell>
          <cell r="P19">
            <v>890</v>
          </cell>
          <cell r="Q19">
            <v>1388</v>
          </cell>
          <cell r="R19">
            <v>3446</v>
          </cell>
          <cell r="S19">
            <v>2753</v>
          </cell>
          <cell r="T19">
            <v>1933</v>
          </cell>
          <cell r="U19">
            <v>699</v>
          </cell>
          <cell r="V19">
            <v>1343</v>
          </cell>
          <cell r="W19">
            <v>1461</v>
          </cell>
          <cell r="X19">
            <v>593</v>
          </cell>
          <cell r="Y19">
            <v>1429</v>
          </cell>
          <cell r="Z19">
            <v>141</v>
          </cell>
          <cell r="AA19">
            <v>1654</v>
          </cell>
          <cell r="AB19">
            <v>345</v>
          </cell>
          <cell r="AC19">
            <v>3349</v>
          </cell>
          <cell r="AD19">
            <v>3599</v>
          </cell>
          <cell r="AE19">
            <v>1151</v>
          </cell>
          <cell r="AF19">
            <v>3083</v>
          </cell>
          <cell r="AG19">
            <v>3927</v>
          </cell>
          <cell r="AH19">
            <v>1759</v>
          </cell>
          <cell r="AI19">
            <v>2068</v>
          </cell>
          <cell r="AJ19">
            <v>831</v>
          </cell>
          <cell r="AK19">
            <v>7578438362.1499996</v>
          </cell>
          <cell r="AL19">
            <v>23308</v>
          </cell>
          <cell r="AM19">
            <v>462.39</v>
          </cell>
          <cell r="AN19">
            <v>181.63</v>
          </cell>
          <cell r="AO19">
            <v>109.8</v>
          </cell>
          <cell r="AP19">
            <v>101.23</v>
          </cell>
          <cell r="AQ19">
            <v>367.7</v>
          </cell>
          <cell r="AR19">
            <v>1222.75</v>
          </cell>
          <cell r="AS19">
            <v>17543</v>
          </cell>
        </row>
        <row r="20">
          <cell r="A20">
            <v>187</v>
          </cell>
          <cell r="B20" t="str">
            <v>Vallensbæk</v>
          </cell>
          <cell r="C20" t="str">
            <v>Region Hovedstaden</v>
          </cell>
          <cell r="D20">
            <v>5848</v>
          </cell>
          <cell r="E20">
            <v>14432</v>
          </cell>
          <cell r="F20">
            <v>739</v>
          </cell>
          <cell r="G20">
            <v>1038</v>
          </cell>
          <cell r="H20">
            <v>522</v>
          </cell>
          <cell r="I20">
            <v>766</v>
          </cell>
          <cell r="J20">
            <v>1627</v>
          </cell>
          <cell r="K20">
            <v>1266</v>
          </cell>
          <cell r="L20">
            <v>1078</v>
          </cell>
          <cell r="M20">
            <v>208</v>
          </cell>
          <cell r="N20">
            <v>644</v>
          </cell>
          <cell r="O20">
            <v>974</v>
          </cell>
          <cell r="P20">
            <v>516</v>
          </cell>
          <cell r="Q20">
            <v>787</v>
          </cell>
          <cell r="R20">
            <v>1579</v>
          </cell>
          <cell r="S20">
            <v>1248</v>
          </cell>
          <cell r="T20">
            <v>1180</v>
          </cell>
          <cell r="U20">
            <v>260</v>
          </cell>
          <cell r="V20">
            <v>613</v>
          </cell>
          <cell r="W20">
            <v>1447</v>
          </cell>
          <cell r="X20">
            <v>1002</v>
          </cell>
          <cell r="Y20">
            <v>735</v>
          </cell>
          <cell r="Z20">
            <v>75</v>
          </cell>
          <cell r="AA20">
            <v>835</v>
          </cell>
          <cell r="AB20">
            <v>251</v>
          </cell>
          <cell r="AC20">
            <v>1727</v>
          </cell>
          <cell r="AD20">
            <v>1681</v>
          </cell>
          <cell r="AE20">
            <v>544</v>
          </cell>
          <cell r="AF20">
            <v>1570</v>
          </cell>
          <cell r="AG20">
            <v>2031</v>
          </cell>
          <cell r="AH20">
            <v>851</v>
          </cell>
          <cell r="AI20">
            <v>961</v>
          </cell>
          <cell r="AJ20">
            <v>435</v>
          </cell>
          <cell r="AK20">
            <v>3855008771.5300002</v>
          </cell>
          <cell r="AL20">
            <v>11414</v>
          </cell>
          <cell r="AM20">
            <v>260.38</v>
          </cell>
          <cell r="AN20">
            <v>126.55</v>
          </cell>
          <cell r="AO20">
            <v>48.86</v>
          </cell>
          <cell r="AP20">
            <v>36.81</v>
          </cell>
          <cell r="AQ20">
            <v>186.09</v>
          </cell>
          <cell r="AR20">
            <v>658.69</v>
          </cell>
          <cell r="AS20">
            <v>8311</v>
          </cell>
        </row>
        <row r="21">
          <cell r="A21">
            <v>190</v>
          </cell>
          <cell r="B21" t="str">
            <v>Furesø</v>
          </cell>
          <cell r="C21" t="str">
            <v>Region Hovedstaden</v>
          </cell>
          <cell r="D21">
            <v>12076</v>
          </cell>
          <cell r="E21">
            <v>30689</v>
          </cell>
          <cell r="F21">
            <v>1357</v>
          </cell>
          <cell r="G21">
            <v>2593</v>
          </cell>
          <cell r="H21">
            <v>991</v>
          </cell>
          <cell r="I21">
            <v>850</v>
          </cell>
          <cell r="J21">
            <v>3262</v>
          </cell>
          <cell r="K21">
            <v>3091</v>
          </cell>
          <cell r="L21">
            <v>2346</v>
          </cell>
          <cell r="M21">
            <v>654</v>
          </cell>
          <cell r="N21">
            <v>1257</v>
          </cell>
          <cell r="O21">
            <v>2403</v>
          </cell>
          <cell r="P21">
            <v>897</v>
          </cell>
          <cell r="Q21">
            <v>930</v>
          </cell>
          <cell r="R21">
            <v>3494</v>
          </cell>
          <cell r="S21">
            <v>3049</v>
          </cell>
          <cell r="T21">
            <v>2628</v>
          </cell>
          <cell r="U21">
            <v>887</v>
          </cell>
          <cell r="V21">
            <v>1177</v>
          </cell>
          <cell r="W21">
            <v>1110</v>
          </cell>
          <cell r="X21">
            <v>497</v>
          </cell>
          <cell r="Y21">
            <v>1173</v>
          </cell>
          <cell r="Z21">
            <v>166</v>
          </cell>
          <cell r="AA21">
            <v>1810</v>
          </cell>
          <cell r="AB21">
            <v>470</v>
          </cell>
          <cell r="AC21">
            <v>3722</v>
          </cell>
          <cell r="AD21">
            <v>3864</v>
          </cell>
          <cell r="AE21">
            <v>871</v>
          </cell>
          <cell r="AF21">
            <v>2983</v>
          </cell>
          <cell r="AG21">
            <v>4278</v>
          </cell>
          <cell r="AH21">
            <v>1597</v>
          </cell>
          <cell r="AI21">
            <v>2248</v>
          </cell>
          <cell r="AJ21">
            <v>970</v>
          </cell>
          <cell r="AK21">
            <v>10462342784.959999</v>
          </cell>
          <cell r="AL21">
            <v>24305</v>
          </cell>
          <cell r="AM21">
            <v>301.94</v>
          </cell>
          <cell r="AN21">
            <v>145.72999999999999</v>
          </cell>
          <cell r="AO21">
            <v>48.29</v>
          </cell>
          <cell r="AP21">
            <v>54.09</v>
          </cell>
          <cell r="AQ21">
            <v>310.44</v>
          </cell>
          <cell r="AR21">
            <v>860.49</v>
          </cell>
          <cell r="AS21">
            <v>16564</v>
          </cell>
        </row>
        <row r="22">
          <cell r="A22">
            <v>201</v>
          </cell>
          <cell r="B22" t="str">
            <v>Allerød</v>
          </cell>
          <cell r="C22" t="str">
            <v>Region Hovedstaden</v>
          </cell>
          <cell r="D22">
            <v>8308</v>
          </cell>
          <cell r="E22">
            <v>21704</v>
          </cell>
          <cell r="F22">
            <v>854</v>
          </cell>
          <cell r="G22">
            <v>1915</v>
          </cell>
          <cell r="H22">
            <v>802</v>
          </cell>
          <cell r="I22">
            <v>580</v>
          </cell>
          <cell r="J22">
            <v>2397</v>
          </cell>
          <cell r="K22">
            <v>2272</v>
          </cell>
          <cell r="L22">
            <v>1615</v>
          </cell>
          <cell r="M22">
            <v>363</v>
          </cell>
          <cell r="N22">
            <v>862</v>
          </cell>
          <cell r="O22">
            <v>1844</v>
          </cell>
          <cell r="P22">
            <v>628</v>
          </cell>
          <cell r="Q22">
            <v>633</v>
          </cell>
          <cell r="R22">
            <v>2554</v>
          </cell>
          <cell r="S22">
            <v>2239</v>
          </cell>
          <cell r="T22">
            <v>1742</v>
          </cell>
          <cell r="U22">
            <v>404</v>
          </cell>
          <cell r="V22">
            <v>673</v>
          </cell>
          <cell r="W22">
            <v>613</v>
          </cell>
          <cell r="X22">
            <v>166</v>
          </cell>
          <cell r="Y22">
            <v>772</v>
          </cell>
          <cell r="Z22">
            <v>97</v>
          </cell>
          <cell r="AA22">
            <v>944</v>
          </cell>
          <cell r="AB22">
            <v>363</v>
          </cell>
          <cell r="AC22">
            <v>2690</v>
          </cell>
          <cell r="AD22">
            <v>2911</v>
          </cell>
          <cell r="AE22">
            <v>531</v>
          </cell>
          <cell r="AF22">
            <v>1716</v>
          </cell>
          <cell r="AG22">
            <v>3069</v>
          </cell>
          <cell r="AH22">
            <v>1173</v>
          </cell>
          <cell r="AI22">
            <v>1700</v>
          </cell>
          <cell r="AJ22">
            <v>650</v>
          </cell>
          <cell r="AK22">
            <v>6940766063.3000002</v>
          </cell>
          <cell r="AL22">
            <v>17097</v>
          </cell>
          <cell r="AM22">
            <v>176.39</v>
          </cell>
          <cell r="AN22">
            <v>90.62</v>
          </cell>
          <cell r="AO22">
            <v>48.72</v>
          </cell>
          <cell r="AP22">
            <v>56.19</v>
          </cell>
          <cell r="AQ22">
            <v>180.59</v>
          </cell>
          <cell r="AR22">
            <v>552.5</v>
          </cell>
          <cell r="AS22">
            <v>12105</v>
          </cell>
        </row>
        <row r="23">
          <cell r="A23">
            <v>210</v>
          </cell>
          <cell r="B23" t="str">
            <v>Fredensborg</v>
          </cell>
          <cell r="C23" t="str">
            <v>Region Hovedstaden</v>
          </cell>
          <cell r="D23">
            <v>12505</v>
          </cell>
          <cell r="E23">
            <v>30298</v>
          </cell>
          <cell r="F23">
            <v>1054</v>
          </cell>
          <cell r="G23">
            <v>2289</v>
          </cell>
          <cell r="H23">
            <v>988</v>
          </cell>
          <cell r="I23">
            <v>967</v>
          </cell>
          <cell r="J23">
            <v>3167</v>
          </cell>
          <cell r="K23">
            <v>3358</v>
          </cell>
          <cell r="L23">
            <v>2627</v>
          </cell>
          <cell r="M23">
            <v>495</v>
          </cell>
          <cell r="N23">
            <v>1019</v>
          </cell>
          <cell r="O23">
            <v>2310</v>
          </cell>
          <cell r="P23">
            <v>904</v>
          </cell>
          <cell r="Q23">
            <v>1033</v>
          </cell>
          <cell r="R23">
            <v>3241</v>
          </cell>
          <cell r="S23">
            <v>3363</v>
          </cell>
          <cell r="T23">
            <v>2838</v>
          </cell>
          <cell r="U23">
            <v>645</v>
          </cell>
          <cell r="V23">
            <v>1606</v>
          </cell>
          <cell r="W23">
            <v>1339</v>
          </cell>
          <cell r="X23">
            <v>530</v>
          </cell>
          <cell r="Y23">
            <v>1505</v>
          </cell>
          <cell r="Z23">
            <v>157</v>
          </cell>
          <cell r="AA23">
            <v>1923</v>
          </cell>
          <cell r="AB23">
            <v>474</v>
          </cell>
          <cell r="AC23">
            <v>4037</v>
          </cell>
          <cell r="AD23">
            <v>3361</v>
          </cell>
          <cell r="AE23">
            <v>1048</v>
          </cell>
          <cell r="AF23">
            <v>3428</v>
          </cell>
          <cell r="AG23">
            <v>4642</v>
          </cell>
          <cell r="AH23">
            <v>1622</v>
          </cell>
          <cell r="AI23">
            <v>1943</v>
          </cell>
          <cell r="AJ23">
            <v>870</v>
          </cell>
          <cell r="AK23">
            <v>9872890408.1900005</v>
          </cell>
          <cell r="AL23">
            <v>24687</v>
          </cell>
          <cell r="AM23">
            <v>391.9</v>
          </cell>
          <cell r="AN23">
            <v>202.95</v>
          </cell>
          <cell r="AO23">
            <v>112.9</v>
          </cell>
          <cell r="AP23">
            <v>73.87</v>
          </cell>
          <cell r="AQ23">
            <v>399.88</v>
          </cell>
          <cell r="AR23">
            <v>1181.49</v>
          </cell>
          <cell r="AS23">
            <v>17021</v>
          </cell>
        </row>
        <row r="24">
          <cell r="A24">
            <v>217</v>
          </cell>
          <cell r="B24" t="str">
            <v>Helsingør</v>
          </cell>
          <cell r="C24" t="str">
            <v>Region Hovedstaden</v>
          </cell>
          <cell r="D24">
            <v>20774</v>
          </cell>
          <cell r="E24">
            <v>47293</v>
          </cell>
          <cell r="F24">
            <v>1464</v>
          </cell>
          <cell r="G24">
            <v>3563</v>
          </cell>
          <cell r="H24">
            <v>1795</v>
          </cell>
          <cell r="I24">
            <v>1635</v>
          </cell>
          <cell r="J24">
            <v>4811</v>
          </cell>
          <cell r="K24">
            <v>5197</v>
          </cell>
          <cell r="L24">
            <v>4120</v>
          </cell>
          <cell r="M24">
            <v>874</v>
          </cell>
          <cell r="N24">
            <v>1414</v>
          </cell>
          <cell r="O24">
            <v>3327</v>
          </cell>
          <cell r="P24">
            <v>1618</v>
          </cell>
          <cell r="Q24">
            <v>1651</v>
          </cell>
          <cell r="R24">
            <v>5010</v>
          </cell>
          <cell r="S24">
            <v>5128</v>
          </cell>
          <cell r="T24">
            <v>4440</v>
          </cell>
          <cell r="U24">
            <v>1246</v>
          </cell>
          <cell r="V24">
            <v>1958</v>
          </cell>
          <cell r="W24">
            <v>1412</v>
          </cell>
          <cell r="X24">
            <v>616</v>
          </cell>
          <cell r="Y24">
            <v>3132</v>
          </cell>
          <cell r="Z24">
            <v>247</v>
          </cell>
          <cell r="AA24">
            <v>3859</v>
          </cell>
          <cell r="AB24">
            <v>898</v>
          </cell>
          <cell r="AC24">
            <v>5991</v>
          </cell>
          <cell r="AD24">
            <v>4769</v>
          </cell>
          <cell r="AE24">
            <v>1878</v>
          </cell>
          <cell r="AF24">
            <v>6991</v>
          </cell>
          <cell r="AG24">
            <v>7169</v>
          </cell>
          <cell r="AH24">
            <v>2634</v>
          </cell>
          <cell r="AI24">
            <v>2675</v>
          </cell>
          <cell r="AJ24">
            <v>1305</v>
          </cell>
          <cell r="AK24">
            <v>13627810682.889999</v>
          </cell>
          <cell r="AL24">
            <v>39223</v>
          </cell>
          <cell r="AM24">
            <v>696.63</v>
          </cell>
          <cell r="AN24">
            <v>395.92</v>
          </cell>
          <cell r="AO24">
            <v>283.02</v>
          </cell>
          <cell r="AP24">
            <v>138.27000000000001</v>
          </cell>
          <cell r="AQ24">
            <v>882.02</v>
          </cell>
          <cell r="AR24">
            <v>2395.85</v>
          </cell>
          <cell r="AS24">
            <v>26845</v>
          </cell>
        </row>
        <row r="25">
          <cell r="A25">
            <v>219</v>
          </cell>
          <cell r="B25" t="str">
            <v>Hillerød</v>
          </cell>
          <cell r="C25" t="str">
            <v>Region Hovedstaden</v>
          </cell>
          <cell r="D25">
            <v>17324</v>
          </cell>
          <cell r="E25">
            <v>42702</v>
          </cell>
          <cell r="F25">
            <v>1649</v>
          </cell>
          <cell r="G25">
            <v>3459</v>
          </cell>
          <cell r="H25">
            <v>1808</v>
          </cell>
          <cell r="I25">
            <v>1885</v>
          </cell>
          <cell r="J25">
            <v>4609</v>
          </cell>
          <cell r="K25">
            <v>4322</v>
          </cell>
          <cell r="L25">
            <v>2904</v>
          </cell>
          <cell r="M25">
            <v>629</v>
          </cell>
          <cell r="N25">
            <v>1555</v>
          </cell>
          <cell r="O25">
            <v>3257</v>
          </cell>
          <cell r="P25">
            <v>1612</v>
          </cell>
          <cell r="Q25">
            <v>1851</v>
          </cell>
          <cell r="R25">
            <v>4800</v>
          </cell>
          <cell r="S25">
            <v>4297</v>
          </cell>
          <cell r="T25">
            <v>3217</v>
          </cell>
          <cell r="U25">
            <v>848</v>
          </cell>
          <cell r="V25">
            <v>1634</v>
          </cell>
          <cell r="W25">
            <v>1520</v>
          </cell>
          <cell r="X25">
            <v>537</v>
          </cell>
          <cell r="Y25">
            <v>2107</v>
          </cell>
          <cell r="Z25">
            <v>215</v>
          </cell>
          <cell r="AA25">
            <v>2788</v>
          </cell>
          <cell r="AB25">
            <v>830</v>
          </cell>
          <cell r="AC25">
            <v>4926</v>
          </cell>
          <cell r="AD25">
            <v>4915</v>
          </cell>
          <cell r="AE25">
            <v>1543</v>
          </cell>
          <cell r="AF25">
            <v>4895</v>
          </cell>
          <cell r="AG25">
            <v>5913</v>
          </cell>
          <cell r="AH25">
            <v>2410</v>
          </cell>
          <cell r="AI25">
            <v>2821</v>
          </cell>
          <cell r="AJ25">
            <v>1285</v>
          </cell>
          <cell r="AK25">
            <v>12111735963.98</v>
          </cell>
          <cell r="AL25">
            <v>34325</v>
          </cell>
          <cell r="AM25">
            <v>513.59</v>
          </cell>
          <cell r="AN25">
            <v>338.51</v>
          </cell>
          <cell r="AO25">
            <v>228.8</v>
          </cell>
          <cell r="AP25">
            <v>154.94</v>
          </cell>
          <cell r="AQ25">
            <v>708.67</v>
          </cell>
          <cell r="AR25">
            <v>1944.5</v>
          </cell>
          <cell r="AS25">
            <v>25184</v>
          </cell>
        </row>
        <row r="26">
          <cell r="A26">
            <v>223</v>
          </cell>
          <cell r="B26" t="str">
            <v>Hørsholm</v>
          </cell>
          <cell r="C26" t="str">
            <v>Region Hovedstaden</v>
          </cell>
          <cell r="D26">
            <v>9107</v>
          </cell>
          <cell r="E26">
            <v>21247</v>
          </cell>
          <cell r="F26">
            <v>756</v>
          </cell>
          <cell r="G26">
            <v>1647</v>
          </cell>
          <cell r="H26">
            <v>693</v>
          </cell>
          <cell r="I26">
            <v>504</v>
          </cell>
          <cell r="J26">
            <v>1970</v>
          </cell>
          <cell r="K26">
            <v>2164</v>
          </cell>
          <cell r="L26">
            <v>1911</v>
          </cell>
          <cell r="M26">
            <v>526</v>
          </cell>
          <cell r="N26">
            <v>706</v>
          </cell>
          <cell r="O26">
            <v>1624</v>
          </cell>
          <cell r="P26">
            <v>592</v>
          </cell>
          <cell r="Q26">
            <v>679</v>
          </cell>
          <cell r="R26">
            <v>2247</v>
          </cell>
          <cell r="S26">
            <v>2223</v>
          </cell>
          <cell r="T26">
            <v>2292</v>
          </cell>
          <cell r="U26">
            <v>713</v>
          </cell>
          <cell r="V26">
            <v>1079</v>
          </cell>
          <cell r="W26">
            <v>802</v>
          </cell>
          <cell r="X26">
            <v>137</v>
          </cell>
          <cell r="Y26">
            <v>1006</v>
          </cell>
          <cell r="Z26">
            <v>109</v>
          </cell>
          <cell r="AA26">
            <v>1783</v>
          </cell>
          <cell r="AB26">
            <v>411</v>
          </cell>
          <cell r="AC26">
            <v>2820</v>
          </cell>
          <cell r="AD26">
            <v>2281</v>
          </cell>
          <cell r="AE26">
            <v>697</v>
          </cell>
          <cell r="AF26">
            <v>2789</v>
          </cell>
          <cell r="AG26">
            <v>3278</v>
          </cell>
          <cell r="AH26">
            <v>1144</v>
          </cell>
          <cell r="AI26">
            <v>1318</v>
          </cell>
          <cell r="AJ26">
            <v>578</v>
          </cell>
          <cell r="AK26">
            <v>8866446052.8899994</v>
          </cell>
          <cell r="AL26">
            <v>17208</v>
          </cell>
          <cell r="AM26">
            <v>185.45</v>
          </cell>
          <cell r="AN26">
            <v>115.63</v>
          </cell>
          <cell r="AO26">
            <v>45.37</v>
          </cell>
          <cell r="AP26">
            <v>37.270000000000003</v>
          </cell>
          <cell r="AQ26">
            <v>166.93</v>
          </cell>
          <cell r="AR26">
            <v>550.65</v>
          </cell>
          <cell r="AS26">
            <v>11072</v>
          </cell>
        </row>
        <row r="27">
          <cell r="A27">
            <v>230</v>
          </cell>
          <cell r="B27" t="str">
            <v>Rudersdal</v>
          </cell>
          <cell r="C27" t="str">
            <v>Region Hovedstaden</v>
          </cell>
          <cell r="D27">
            <v>20338</v>
          </cell>
          <cell r="E27">
            <v>47872</v>
          </cell>
          <cell r="F27">
            <v>1957</v>
          </cell>
          <cell r="G27">
            <v>3901</v>
          </cell>
          <cell r="H27">
            <v>1905</v>
          </cell>
          <cell r="I27">
            <v>1449</v>
          </cell>
          <cell r="J27">
            <v>4613</v>
          </cell>
          <cell r="K27">
            <v>4946</v>
          </cell>
          <cell r="L27">
            <v>3573</v>
          </cell>
          <cell r="M27">
            <v>1206</v>
          </cell>
          <cell r="N27">
            <v>1757</v>
          </cell>
          <cell r="O27">
            <v>3617</v>
          </cell>
          <cell r="P27">
            <v>1614</v>
          </cell>
          <cell r="Q27">
            <v>1632</v>
          </cell>
          <cell r="R27">
            <v>4982</v>
          </cell>
          <cell r="S27">
            <v>4778</v>
          </cell>
          <cell r="T27">
            <v>4079</v>
          </cell>
          <cell r="U27">
            <v>1863</v>
          </cell>
          <cell r="V27">
            <v>2429</v>
          </cell>
          <cell r="W27">
            <v>1855</v>
          </cell>
          <cell r="X27">
            <v>413</v>
          </cell>
          <cell r="Y27">
            <v>2848</v>
          </cell>
          <cell r="Z27">
            <v>250</v>
          </cell>
          <cell r="AA27">
            <v>3841</v>
          </cell>
          <cell r="AB27">
            <v>804</v>
          </cell>
          <cell r="AC27">
            <v>5656</v>
          </cell>
          <cell r="AD27">
            <v>5462</v>
          </cell>
          <cell r="AE27">
            <v>1477</v>
          </cell>
          <cell r="AF27">
            <v>6689</v>
          </cell>
          <cell r="AG27">
            <v>6619</v>
          </cell>
          <cell r="AH27">
            <v>2450</v>
          </cell>
          <cell r="AI27">
            <v>3086</v>
          </cell>
          <cell r="AJ27">
            <v>1494</v>
          </cell>
          <cell r="AK27">
            <v>21043041547.049999</v>
          </cell>
          <cell r="AL27">
            <v>38141</v>
          </cell>
          <cell r="AM27">
            <v>441.5</v>
          </cell>
          <cell r="AN27">
            <v>228.21</v>
          </cell>
          <cell r="AO27">
            <v>93.28</v>
          </cell>
          <cell r="AP27">
            <v>97.62</v>
          </cell>
          <cell r="AQ27">
            <v>495.62</v>
          </cell>
          <cell r="AR27">
            <v>1356.23</v>
          </cell>
          <cell r="AS27">
            <v>25919</v>
          </cell>
        </row>
        <row r="28">
          <cell r="A28">
            <v>240</v>
          </cell>
          <cell r="B28" t="str">
            <v>Egedal</v>
          </cell>
          <cell r="C28" t="str">
            <v>Region Hovedstaden</v>
          </cell>
          <cell r="D28">
            <v>14651</v>
          </cell>
          <cell r="E28">
            <v>38867</v>
          </cell>
          <cell r="F28">
            <v>1603</v>
          </cell>
          <cell r="G28">
            <v>3358</v>
          </cell>
          <cell r="H28">
            <v>1386</v>
          </cell>
          <cell r="I28">
            <v>1273</v>
          </cell>
          <cell r="J28">
            <v>4685</v>
          </cell>
          <cell r="K28">
            <v>3783</v>
          </cell>
          <cell r="L28">
            <v>3006</v>
          </cell>
          <cell r="M28">
            <v>428</v>
          </cell>
          <cell r="N28">
            <v>1565</v>
          </cell>
          <cell r="O28">
            <v>3201</v>
          </cell>
          <cell r="P28">
            <v>1092</v>
          </cell>
          <cell r="Q28">
            <v>1366</v>
          </cell>
          <cell r="R28">
            <v>4942</v>
          </cell>
          <cell r="S28">
            <v>3637</v>
          </cell>
          <cell r="T28">
            <v>3074</v>
          </cell>
          <cell r="U28">
            <v>468</v>
          </cell>
          <cell r="V28">
            <v>1072</v>
          </cell>
          <cell r="W28">
            <v>1123</v>
          </cell>
          <cell r="X28">
            <v>500</v>
          </cell>
          <cell r="Y28">
            <v>1265</v>
          </cell>
          <cell r="Z28">
            <v>183</v>
          </cell>
          <cell r="AA28">
            <v>1568</v>
          </cell>
          <cell r="AB28">
            <v>613</v>
          </cell>
          <cell r="AC28">
            <v>4661</v>
          </cell>
          <cell r="AD28">
            <v>5085</v>
          </cell>
          <cell r="AE28">
            <v>1276</v>
          </cell>
          <cell r="AF28">
            <v>2833</v>
          </cell>
          <cell r="AG28">
            <v>5357</v>
          </cell>
          <cell r="AH28">
            <v>2299</v>
          </cell>
          <cell r="AI28">
            <v>3011</v>
          </cell>
          <cell r="AJ28">
            <v>1151</v>
          </cell>
          <cell r="AK28">
            <v>10850377123.629999</v>
          </cell>
          <cell r="AL28">
            <v>30760</v>
          </cell>
          <cell r="AM28">
            <v>463.33</v>
          </cell>
          <cell r="AN28">
            <v>218.77</v>
          </cell>
          <cell r="AO28">
            <v>83.64</v>
          </cell>
          <cell r="AP28">
            <v>124.53</v>
          </cell>
          <cell r="AQ28">
            <v>436.68</v>
          </cell>
          <cell r="AR28">
            <v>1326.95</v>
          </cell>
          <cell r="AS28">
            <v>22164</v>
          </cell>
        </row>
        <row r="29">
          <cell r="A29">
            <v>250</v>
          </cell>
          <cell r="B29" t="str">
            <v>Frederikssund</v>
          </cell>
          <cell r="C29" t="str">
            <v>Region Hovedstaden</v>
          </cell>
          <cell r="D29">
            <v>16214</v>
          </cell>
          <cell r="E29">
            <v>38747</v>
          </cell>
          <cell r="F29">
            <v>1331</v>
          </cell>
          <cell r="G29">
            <v>2891</v>
          </cell>
          <cell r="H29">
            <v>1397</v>
          </cell>
          <cell r="I29">
            <v>1412</v>
          </cell>
          <cell r="J29">
            <v>4057</v>
          </cell>
          <cell r="K29">
            <v>4264</v>
          </cell>
          <cell r="L29">
            <v>3531</v>
          </cell>
          <cell r="M29">
            <v>624</v>
          </cell>
          <cell r="N29">
            <v>1173</v>
          </cell>
          <cell r="O29">
            <v>2813</v>
          </cell>
          <cell r="P29">
            <v>1182</v>
          </cell>
          <cell r="Q29">
            <v>1353</v>
          </cell>
          <cell r="R29">
            <v>4087</v>
          </cell>
          <cell r="S29">
            <v>4225</v>
          </cell>
          <cell r="T29">
            <v>3560</v>
          </cell>
          <cell r="U29">
            <v>847</v>
          </cell>
          <cell r="V29">
            <v>864</v>
          </cell>
          <cell r="W29">
            <v>833</v>
          </cell>
          <cell r="X29">
            <v>296</v>
          </cell>
          <cell r="Y29">
            <v>2161</v>
          </cell>
          <cell r="Z29">
            <v>201</v>
          </cell>
          <cell r="AA29">
            <v>2427</v>
          </cell>
          <cell r="AB29">
            <v>709</v>
          </cell>
          <cell r="AC29">
            <v>5048</v>
          </cell>
          <cell r="AD29">
            <v>3920</v>
          </cell>
          <cell r="AE29">
            <v>1748</v>
          </cell>
          <cell r="AF29">
            <v>4588</v>
          </cell>
          <cell r="AG29">
            <v>5959</v>
          </cell>
          <cell r="AH29">
            <v>2247</v>
          </cell>
          <cell r="AI29">
            <v>2302</v>
          </cell>
          <cell r="AJ29">
            <v>1118</v>
          </cell>
          <cell r="AK29">
            <v>10163037603.01</v>
          </cell>
          <cell r="AL29">
            <v>31968</v>
          </cell>
          <cell r="AM29">
            <v>588.91</v>
          </cell>
          <cell r="AN29">
            <v>330.48</v>
          </cell>
          <cell r="AO29">
            <v>197.11</v>
          </cell>
          <cell r="AP29">
            <v>174.47</v>
          </cell>
          <cell r="AQ29">
            <v>787.51</v>
          </cell>
          <cell r="AR29">
            <v>2078.4699999999998</v>
          </cell>
          <cell r="AS29">
            <v>21977</v>
          </cell>
        </row>
        <row r="30">
          <cell r="A30">
            <v>253</v>
          </cell>
          <cell r="B30" t="str">
            <v>Greve</v>
          </cell>
          <cell r="C30" t="str">
            <v>Region Sjælland</v>
          </cell>
          <cell r="D30">
            <v>14790</v>
          </cell>
          <cell r="E30">
            <v>37783</v>
          </cell>
          <cell r="F30">
            <v>1518</v>
          </cell>
          <cell r="G30">
            <v>2866</v>
          </cell>
          <cell r="H30">
            <v>1420</v>
          </cell>
          <cell r="I30">
            <v>1337</v>
          </cell>
          <cell r="J30">
            <v>4238</v>
          </cell>
          <cell r="K30">
            <v>3929</v>
          </cell>
          <cell r="L30">
            <v>3298</v>
          </cell>
          <cell r="M30">
            <v>506</v>
          </cell>
          <cell r="N30">
            <v>1349</v>
          </cell>
          <cell r="O30">
            <v>2702</v>
          </cell>
          <cell r="P30">
            <v>1157</v>
          </cell>
          <cell r="Q30">
            <v>1403</v>
          </cell>
          <cell r="R30">
            <v>4336</v>
          </cell>
          <cell r="S30">
            <v>3741</v>
          </cell>
          <cell r="T30">
            <v>3356</v>
          </cell>
          <cell r="U30">
            <v>627</v>
          </cell>
          <cell r="V30">
            <v>1448</v>
          </cell>
          <cell r="W30">
            <v>1565</v>
          </cell>
          <cell r="X30">
            <v>762</v>
          </cell>
          <cell r="Y30">
            <v>1437</v>
          </cell>
          <cell r="Z30">
            <v>194</v>
          </cell>
          <cell r="AA30">
            <v>1700</v>
          </cell>
          <cell r="AB30">
            <v>489</v>
          </cell>
          <cell r="AC30">
            <v>5069</v>
          </cell>
          <cell r="AD30">
            <v>4579</v>
          </cell>
          <cell r="AE30">
            <v>1322</v>
          </cell>
          <cell r="AF30">
            <v>3137</v>
          </cell>
          <cell r="AG30">
            <v>5733</v>
          </cell>
          <cell r="AH30">
            <v>2173</v>
          </cell>
          <cell r="AI30">
            <v>2715</v>
          </cell>
          <cell r="AJ30">
            <v>1032</v>
          </cell>
          <cell r="AK30">
            <v>10832733290.1</v>
          </cell>
          <cell r="AL30">
            <v>30740</v>
          </cell>
          <cell r="AM30">
            <v>434.92</v>
          </cell>
          <cell r="AN30">
            <v>198.91</v>
          </cell>
          <cell r="AO30">
            <v>74.28</v>
          </cell>
          <cell r="AP30">
            <v>120.1</v>
          </cell>
          <cell r="AQ30">
            <v>507.92</v>
          </cell>
          <cell r="AR30">
            <v>1336.12</v>
          </cell>
          <cell r="AS30">
            <v>21561</v>
          </cell>
        </row>
        <row r="31">
          <cell r="A31">
            <v>259</v>
          </cell>
          <cell r="B31" t="str">
            <v>Køge</v>
          </cell>
          <cell r="C31" t="str">
            <v>Region Sjælland</v>
          </cell>
          <cell r="D31">
            <v>18398</v>
          </cell>
          <cell r="E31">
            <v>45457</v>
          </cell>
          <cell r="F31">
            <v>1606</v>
          </cell>
          <cell r="G31">
            <v>3553</v>
          </cell>
          <cell r="H31">
            <v>1893</v>
          </cell>
          <cell r="I31">
            <v>1932</v>
          </cell>
          <cell r="J31">
            <v>5206</v>
          </cell>
          <cell r="K31">
            <v>4617</v>
          </cell>
          <cell r="L31">
            <v>3567</v>
          </cell>
          <cell r="M31">
            <v>674</v>
          </cell>
          <cell r="N31">
            <v>1577</v>
          </cell>
          <cell r="O31">
            <v>3290</v>
          </cell>
          <cell r="P31">
            <v>1557</v>
          </cell>
          <cell r="Q31">
            <v>1812</v>
          </cell>
          <cell r="R31">
            <v>5222</v>
          </cell>
          <cell r="S31">
            <v>4380</v>
          </cell>
          <cell r="T31">
            <v>3664</v>
          </cell>
          <cell r="U31">
            <v>907</v>
          </cell>
          <cell r="V31">
            <v>1329</v>
          </cell>
          <cell r="W31">
            <v>1146</v>
          </cell>
          <cell r="X31">
            <v>554</v>
          </cell>
          <cell r="Y31">
            <v>2167</v>
          </cell>
          <cell r="Z31">
            <v>261</v>
          </cell>
          <cell r="AA31">
            <v>2507</v>
          </cell>
          <cell r="AB31">
            <v>751</v>
          </cell>
          <cell r="AC31">
            <v>5862</v>
          </cell>
          <cell r="AD31">
            <v>5126</v>
          </cell>
          <cell r="AE31">
            <v>1724</v>
          </cell>
          <cell r="AF31">
            <v>4674</v>
          </cell>
          <cell r="AG31">
            <v>6868</v>
          </cell>
          <cell r="AH31">
            <v>2627</v>
          </cell>
          <cell r="AI31">
            <v>2970</v>
          </cell>
          <cell r="AJ31">
            <v>1259</v>
          </cell>
          <cell r="AK31">
            <v>12036550500.25</v>
          </cell>
          <cell r="AL31">
            <v>37011</v>
          </cell>
          <cell r="AM31">
            <v>647.39</v>
          </cell>
          <cell r="AN31">
            <v>379.63</v>
          </cell>
          <cell r="AO31">
            <v>172.67</v>
          </cell>
          <cell r="AP31">
            <v>167.56</v>
          </cell>
          <cell r="AQ31">
            <v>867.66</v>
          </cell>
          <cell r="AR31">
            <v>2234.92</v>
          </cell>
          <cell r="AS31">
            <v>26619</v>
          </cell>
        </row>
        <row r="32">
          <cell r="A32">
            <v>260</v>
          </cell>
          <cell r="B32" t="str">
            <v>Halsnæs</v>
          </cell>
          <cell r="C32" t="str">
            <v>Region Hovedstaden</v>
          </cell>
          <cell r="D32">
            <v>11746</v>
          </cell>
          <cell r="E32">
            <v>27164</v>
          </cell>
          <cell r="F32">
            <v>836</v>
          </cell>
          <cell r="G32">
            <v>1794</v>
          </cell>
          <cell r="H32">
            <v>993</v>
          </cell>
          <cell r="I32">
            <v>1019</v>
          </cell>
          <cell r="J32">
            <v>2803</v>
          </cell>
          <cell r="K32">
            <v>3085</v>
          </cell>
          <cell r="L32">
            <v>2710</v>
          </cell>
          <cell r="M32">
            <v>495</v>
          </cell>
          <cell r="N32">
            <v>799</v>
          </cell>
          <cell r="O32">
            <v>1739</v>
          </cell>
          <cell r="P32">
            <v>790</v>
          </cell>
          <cell r="Q32">
            <v>989</v>
          </cell>
          <cell r="R32">
            <v>2708</v>
          </cell>
          <cell r="S32">
            <v>3143</v>
          </cell>
          <cell r="T32">
            <v>2640</v>
          </cell>
          <cell r="U32">
            <v>621</v>
          </cell>
          <cell r="V32">
            <v>986</v>
          </cell>
          <cell r="W32">
            <v>867</v>
          </cell>
          <cell r="X32">
            <v>347</v>
          </cell>
          <cell r="Y32">
            <v>1748</v>
          </cell>
          <cell r="Z32">
            <v>148</v>
          </cell>
          <cell r="AA32">
            <v>1869</v>
          </cell>
          <cell r="AB32">
            <v>482</v>
          </cell>
          <cell r="AC32">
            <v>3705</v>
          </cell>
          <cell r="AD32">
            <v>2298</v>
          </cell>
          <cell r="AE32">
            <v>1496</v>
          </cell>
          <cell r="AF32">
            <v>3617</v>
          </cell>
          <cell r="AG32">
            <v>4375</v>
          </cell>
          <cell r="AH32">
            <v>1542</v>
          </cell>
          <cell r="AI32">
            <v>1457</v>
          </cell>
          <cell r="AJ32">
            <v>755</v>
          </cell>
          <cell r="AK32">
            <v>6727094470.3400002</v>
          </cell>
          <cell r="AL32">
            <v>22838</v>
          </cell>
          <cell r="AM32">
            <v>441.44</v>
          </cell>
          <cell r="AN32">
            <v>361.57</v>
          </cell>
          <cell r="AO32">
            <v>215.99</v>
          </cell>
          <cell r="AP32">
            <v>151.02000000000001</v>
          </cell>
          <cell r="AQ32">
            <v>720.72</v>
          </cell>
          <cell r="AR32">
            <v>1890.75</v>
          </cell>
          <cell r="AS32">
            <v>15530</v>
          </cell>
        </row>
        <row r="33">
          <cell r="A33">
            <v>265</v>
          </cell>
          <cell r="B33" t="str">
            <v>Roskilde</v>
          </cell>
          <cell r="C33" t="str">
            <v>Region Sjælland</v>
          </cell>
          <cell r="D33">
            <v>30542</v>
          </cell>
          <cell r="E33">
            <v>71504</v>
          </cell>
          <cell r="F33">
            <v>2673</v>
          </cell>
          <cell r="G33">
            <v>5254</v>
          </cell>
          <cell r="H33">
            <v>3476</v>
          </cell>
          <cell r="I33">
            <v>3271</v>
          </cell>
          <cell r="J33">
            <v>7571</v>
          </cell>
          <cell r="K33">
            <v>7007</v>
          </cell>
          <cell r="L33">
            <v>5178</v>
          </cell>
          <cell r="M33">
            <v>1125</v>
          </cell>
          <cell r="N33">
            <v>2573</v>
          </cell>
          <cell r="O33">
            <v>5103</v>
          </cell>
          <cell r="P33">
            <v>3094</v>
          </cell>
          <cell r="Q33">
            <v>3104</v>
          </cell>
          <cell r="R33">
            <v>7753</v>
          </cell>
          <cell r="S33">
            <v>6952</v>
          </cell>
          <cell r="T33">
            <v>5623</v>
          </cell>
          <cell r="U33">
            <v>1747</v>
          </cell>
          <cell r="V33">
            <v>2616</v>
          </cell>
          <cell r="W33">
            <v>1974</v>
          </cell>
          <cell r="X33">
            <v>646</v>
          </cell>
          <cell r="Y33">
            <v>4373</v>
          </cell>
          <cell r="Z33">
            <v>328</v>
          </cell>
          <cell r="AA33">
            <v>5434</v>
          </cell>
          <cell r="AB33">
            <v>1244</v>
          </cell>
          <cell r="AC33">
            <v>8755</v>
          </cell>
          <cell r="AD33">
            <v>7923</v>
          </cell>
          <cell r="AE33">
            <v>2485</v>
          </cell>
          <cell r="AF33">
            <v>9807</v>
          </cell>
          <cell r="AG33">
            <v>10340</v>
          </cell>
          <cell r="AH33">
            <v>3829</v>
          </cell>
          <cell r="AI33">
            <v>4588</v>
          </cell>
          <cell r="AJ33">
            <v>1978</v>
          </cell>
          <cell r="AK33">
            <v>20410924490.299999</v>
          </cell>
          <cell r="AL33">
            <v>58133</v>
          </cell>
          <cell r="AM33">
            <v>860.93</v>
          </cell>
          <cell r="AN33">
            <v>504.52</v>
          </cell>
          <cell r="AO33">
            <v>256.27999999999997</v>
          </cell>
          <cell r="AP33">
            <v>183.88</v>
          </cell>
          <cell r="AQ33">
            <v>1116.49</v>
          </cell>
          <cell r="AR33">
            <v>2922.1</v>
          </cell>
          <cell r="AS33">
            <v>42228</v>
          </cell>
        </row>
        <row r="34">
          <cell r="A34">
            <v>269</v>
          </cell>
          <cell r="B34" t="str">
            <v>Solrød</v>
          </cell>
          <cell r="C34" t="str">
            <v>Region Sjælland</v>
          </cell>
          <cell r="D34">
            <v>7613</v>
          </cell>
          <cell r="E34">
            <v>19183</v>
          </cell>
          <cell r="F34">
            <v>810</v>
          </cell>
          <cell r="G34">
            <v>1511</v>
          </cell>
          <cell r="H34">
            <v>739</v>
          </cell>
          <cell r="I34">
            <v>648</v>
          </cell>
          <cell r="J34">
            <v>2211</v>
          </cell>
          <cell r="K34">
            <v>1950</v>
          </cell>
          <cell r="L34">
            <v>1494</v>
          </cell>
          <cell r="M34">
            <v>235</v>
          </cell>
          <cell r="N34">
            <v>703</v>
          </cell>
          <cell r="O34">
            <v>1502</v>
          </cell>
          <cell r="P34">
            <v>578</v>
          </cell>
          <cell r="Q34">
            <v>711</v>
          </cell>
          <cell r="R34">
            <v>2292</v>
          </cell>
          <cell r="S34">
            <v>1899</v>
          </cell>
          <cell r="T34">
            <v>1601</v>
          </cell>
          <cell r="U34">
            <v>299</v>
          </cell>
          <cell r="V34">
            <v>583</v>
          </cell>
          <cell r="W34">
            <v>408</v>
          </cell>
          <cell r="X34">
            <v>121</v>
          </cell>
          <cell r="Y34">
            <v>767</v>
          </cell>
          <cell r="Z34">
            <v>117</v>
          </cell>
          <cell r="AA34">
            <v>956</v>
          </cell>
          <cell r="AB34">
            <v>340</v>
          </cell>
          <cell r="AC34">
            <v>2420</v>
          </cell>
          <cell r="AD34">
            <v>2449</v>
          </cell>
          <cell r="AE34">
            <v>564</v>
          </cell>
          <cell r="AF34">
            <v>1723</v>
          </cell>
          <cell r="AG34">
            <v>2795</v>
          </cell>
          <cell r="AH34">
            <v>1172</v>
          </cell>
          <cell r="AI34">
            <v>1436</v>
          </cell>
          <cell r="AJ34">
            <v>487</v>
          </cell>
          <cell r="AK34">
            <v>5662411105.6599998</v>
          </cell>
          <cell r="AL34">
            <v>15397</v>
          </cell>
          <cell r="AM34">
            <v>207.29</v>
          </cell>
          <cell r="AN34">
            <v>126.9</v>
          </cell>
          <cell r="AO34">
            <v>60.35</v>
          </cell>
          <cell r="AP34">
            <v>68.430000000000007</v>
          </cell>
          <cell r="AQ34">
            <v>200.52</v>
          </cell>
          <cell r="AR34">
            <v>663.48</v>
          </cell>
          <cell r="AS34">
            <v>11028</v>
          </cell>
        </row>
        <row r="35">
          <cell r="A35">
            <v>270</v>
          </cell>
          <cell r="B35" t="str">
            <v>Gribskov</v>
          </cell>
          <cell r="C35" t="str">
            <v>Region Hovedstaden</v>
          </cell>
          <cell r="D35">
            <v>16303</v>
          </cell>
          <cell r="E35">
            <v>39020</v>
          </cell>
          <cell r="F35">
            <v>1153</v>
          </cell>
          <cell r="G35">
            <v>2846</v>
          </cell>
          <cell r="H35">
            <v>1361</v>
          </cell>
          <cell r="I35">
            <v>1316</v>
          </cell>
          <cell r="J35">
            <v>3825</v>
          </cell>
          <cell r="K35">
            <v>4480</v>
          </cell>
          <cell r="L35">
            <v>3947</v>
          </cell>
          <cell r="M35">
            <v>675</v>
          </cell>
          <cell r="N35">
            <v>1113</v>
          </cell>
          <cell r="O35">
            <v>2653</v>
          </cell>
          <cell r="P35">
            <v>1108</v>
          </cell>
          <cell r="Q35">
            <v>1265</v>
          </cell>
          <cell r="R35">
            <v>3963</v>
          </cell>
          <cell r="S35">
            <v>4465</v>
          </cell>
          <cell r="T35">
            <v>3987</v>
          </cell>
          <cell r="U35">
            <v>863</v>
          </cell>
          <cell r="V35">
            <v>1359</v>
          </cell>
          <cell r="W35">
            <v>1058</v>
          </cell>
          <cell r="X35">
            <v>244</v>
          </cell>
          <cell r="Y35">
            <v>2189</v>
          </cell>
          <cell r="Z35">
            <v>193</v>
          </cell>
          <cell r="AA35">
            <v>2500</v>
          </cell>
          <cell r="AB35">
            <v>664</v>
          </cell>
          <cell r="AC35">
            <v>5161</v>
          </cell>
          <cell r="AD35">
            <v>3385</v>
          </cell>
          <cell r="AE35">
            <v>2211</v>
          </cell>
          <cell r="AF35">
            <v>4689</v>
          </cell>
          <cell r="AG35">
            <v>6109</v>
          </cell>
          <cell r="AH35">
            <v>2171</v>
          </cell>
          <cell r="AI35">
            <v>2067</v>
          </cell>
          <cell r="AJ35">
            <v>1267</v>
          </cell>
          <cell r="AK35">
            <v>10257446751.65</v>
          </cell>
          <cell r="AL35">
            <v>32593</v>
          </cell>
          <cell r="AM35">
            <v>535</v>
          </cell>
          <cell r="AN35">
            <v>448.73</v>
          </cell>
          <cell r="AO35">
            <v>301.20999999999998</v>
          </cell>
          <cell r="AP35">
            <v>198.36</v>
          </cell>
          <cell r="AQ35">
            <v>901.56</v>
          </cell>
          <cell r="AR35">
            <v>2384.87</v>
          </cell>
          <cell r="AS35">
            <v>21783</v>
          </cell>
        </row>
        <row r="36">
          <cell r="A36">
            <v>306</v>
          </cell>
          <cell r="B36" t="str">
            <v>Odsherred</v>
          </cell>
          <cell r="C36" t="str">
            <v>Region Sjælland</v>
          </cell>
          <cell r="D36">
            <v>14580</v>
          </cell>
          <cell r="E36">
            <v>30623</v>
          </cell>
          <cell r="F36">
            <v>866</v>
          </cell>
          <cell r="G36">
            <v>1883</v>
          </cell>
          <cell r="H36">
            <v>1093</v>
          </cell>
          <cell r="I36">
            <v>1143</v>
          </cell>
          <cell r="J36">
            <v>2796</v>
          </cell>
          <cell r="K36">
            <v>3628</v>
          </cell>
          <cell r="L36">
            <v>3529</v>
          </cell>
          <cell r="M36">
            <v>658</v>
          </cell>
          <cell r="N36">
            <v>762</v>
          </cell>
          <cell r="O36">
            <v>1769</v>
          </cell>
          <cell r="P36">
            <v>902</v>
          </cell>
          <cell r="Q36">
            <v>964</v>
          </cell>
          <cell r="R36">
            <v>2708</v>
          </cell>
          <cell r="S36">
            <v>3673</v>
          </cell>
          <cell r="T36">
            <v>3447</v>
          </cell>
          <cell r="U36">
            <v>802</v>
          </cell>
          <cell r="V36">
            <v>790</v>
          </cell>
          <cell r="W36">
            <v>799</v>
          </cell>
          <cell r="X36">
            <v>163</v>
          </cell>
          <cell r="Y36">
            <v>2655</v>
          </cell>
          <cell r="Z36">
            <v>176</v>
          </cell>
          <cell r="AA36">
            <v>2629</v>
          </cell>
          <cell r="AB36">
            <v>585</v>
          </cell>
          <cell r="AC36">
            <v>4840</v>
          </cell>
          <cell r="AD36">
            <v>2372</v>
          </cell>
          <cell r="AE36">
            <v>1323</v>
          </cell>
          <cell r="AF36">
            <v>5284</v>
          </cell>
          <cell r="AG36">
            <v>5691</v>
          </cell>
          <cell r="AH36">
            <v>1624</v>
          </cell>
          <cell r="AI36">
            <v>1285</v>
          </cell>
          <cell r="AJ36">
            <v>696</v>
          </cell>
          <cell r="AK36">
            <v>7076684827.0600004</v>
          </cell>
          <cell r="AL36">
            <v>26292</v>
          </cell>
          <cell r="AM36">
            <v>540.67999999999995</v>
          </cell>
          <cell r="AN36">
            <v>546.78</v>
          </cell>
          <cell r="AO36">
            <v>350.27</v>
          </cell>
          <cell r="AP36">
            <v>133.15</v>
          </cell>
          <cell r="AQ36">
            <v>1490.1</v>
          </cell>
          <cell r="AR36">
            <v>3060.98</v>
          </cell>
          <cell r="AS36">
            <v>16907</v>
          </cell>
        </row>
        <row r="37">
          <cell r="A37">
            <v>316</v>
          </cell>
          <cell r="B37" t="str">
            <v>Holbæk</v>
          </cell>
          <cell r="C37" t="str">
            <v>Region Sjælland</v>
          </cell>
          <cell r="D37">
            <v>24976</v>
          </cell>
          <cell r="E37">
            <v>58454</v>
          </cell>
          <cell r="F37">
            <v>2081</v>
          </cell>
          <cell r="G37">
            <v>4448</v>
          </cell>
          <cell r="H37">
            <v>2363</v>
          </cell>
          <cell r="I37">
            <v>2535</v>
          </cell>
          <cell r="J37">
            <v>6183</v>
          </cell>
          <cell r="K37">
            <v>6292</v>
          </cell>
          <cell r="L37">
            <v>4660</v>
          </cell>
          <cell r="M37">
            <v>863</v>
          </cell>
          <cell r="N37">
            <v>1995</v>
          </cell>
          <cell r="O37">
            <v>4208</v>
          </cell>
          <cell r="P37">
            <v>1997</v>
          </cell>
          <cell r="Q37">
            <v>2441</v>
          </cell>
          <cell r="R37">
            <v>6250</v>
          </cell>
          <cell r="S37">
            <v>6334</v>
          </cell>
          <cell r="T37">
            <v>4498</v>
          </cell>
          <cell r="U37">
            <v>1306</v>
          </cell>
          <cell r="V37">
            <v>1350</v>
          </cell>
          <cell r="W37">
            <v>1360</v>
          </cell>
          <cell r="X37">
            <v>548</v>
          </cell>
          <cell r="Y37">
            <v>3534</v>
          </cell>
          <cell r="Z37">
            <v>301</v>
          </cell>
          <cell r="AA37">
            <v>3772</v>
          </cell>
          <cell r="AB37">
            <v>1152</v>
          </cell>
          <cell r="AC37">
            <v>8018</v>
          </cell>
          <cell r="AD37">
            <v>5973</v>
          </cell>
          <cell r="AE37">
            <v>2226</v>
          </cell>
          <cell r="AF37">
            <v>7306</v>
          </cell>
          <cell r="AG37">
            <v>9378</v>
          </cell>
          <cell r="AH37">
            <v>3313</v>
          </cell>
          <cell r="AI37">
            <v>3341</v>
          </cell>
          <cell r="AJ37">
            <v>1638</v>
          </cell>
          <cell r="AK37">
            <v>14558662481.98</v>
          </cell>
          <cell r="AL37">
            <v>47832</v>
          </cell>
          <cell r="AM37">
            <v>648.29</v>
          </cell>
          <cell r="AN37">
            <v>891.82</v>
          </cell>
          <cell r="AO37">
            <v>419.38</v>
          </cell>
          <cell r="AP37">
            <v>263.43</v>
          </cell>
          <cell r="AQ37">
            <v>1546.93</v>
          </cell>
          <cell r="AR37">
            <v>3769.84</v>
          </cell>
          <cell r="AS37">
            <v>34395</v>
          </cell>
        </row>
        <row r="38">
          <cell r="A38">
            <v>320</v>
          </cell>
          <cell r="B38" t="str">
            <v>Faxe</v>
          </cell>
          <cell r="C38" t="str">
            <v>Region Sjælland</v>
          </cell>
          <cell r="D38">
            <v>13779</v>
          </cell>
          <cell r="E38">
            <v>31736</v>
          </cell>
          <cell r="F38">
            <v>970</v>
          </cell>
          <cell r="G38">
            <v>2360</v>
          </cell>
          <cell r="H38">
            <v>1293</v>
          </cell>
          <cell r="I38">
            <v>1423</v>
          </cell>
          <cell r="J38">
            <v>3526</v>
          </cell>
          <cell r="K38">
            <v>3755</v>
          </cell>
          <cell r="L38">
            <v>2664</v>
          </cell>
          <cell r="M38">
            <v>470</v>
          </cell>
          <cell r="N38">
            <v>905</v>
          </cell>
          <cell r="O38">
            <v>2124</v>
          </cell>
          <cell r="P38">
            <v>1016</v>
          </cell>
          <cell r="Q38">
            <v>1186</v>
          </cell>
          <cell r="R38">
            <v>3255</v>
          </cell>
          <cell r="S38">
            <v>3509</v>
          </cell>
          <cell r="T38">
            <v>2598</v>
          </cell>
          <cell r="U38">
            <v>682</v>
          </cell>
          <cell r="V38">
            <v>1100</v>
          </cell>
          <cell r="W38">
            <v>607</v>
          </cell>
          <cell r="X38">
            <v>129</v>
          </cell>
          <cell r="Y38">
            <v>2073</v>
          </cell>
          <cell r="Z38">
            <v>213</v>
          </cell>
          <cell r="AA38">
            <v>1944</v>
          </cell>
          <cell r="AB38">
            <v>554</v>
          </cell>
          <cell r="AC38">
            <v>4610</v>
          </cell>
          <cell r="AD38">
            <v>3121</v>
          </cell>
          <cell r="AE38">
            <v>1264</v>
          </cell>
          <cell r="AF38">
            <v>4017</v>
          </cell>
          <cell r="AG38">
            <v>5418</v>
          </cell>
          <cell r="AH38">
            <v>1805</v>
          </cell>
          <cell r="AI38">
            <v>1751</v>
          </cell>
          <cell r="AJ38">
            <v>788</v>
          </cell>
          <cell r="AK38">
            <v>7594629880.4200001</v>
          </cell>
          <cell r="AL38">
            <v>26311</v>
          </cell>
          <cell r="AM38">
            <v>547.48</v>
          </cell>
          <cell r="AN38">
            <v>538.14</v>
          </cell>
          <cell r="AO38">
            <v>208.07</v>
          </cell>
          <cell r="AP38">
            <v>169.88</v>
          </cell>
          <cell r="AQ38">
            <v>750.1</v>
          </cell>
          <cell r="AR38">
            <v>2213.67</v>
          </cell>
          <cell r="AS38">
            <v>18963</v>
          </cell>
        </row>
        <row r="39">
          <cell r="A39">
            <v>326</v>
          </cell>
          <cell r="B39" t="str">
            <v>Kalundborg</v>
          </cell>
          <cell r="C39" t="str">
            <v>Region Sjælland</v>
          </cell>
          <cell r="D39">
            <v>19184</v>
          </cell>
          <cell r="E39">
            <v>42665</v>
          </cell>
          <cell r="F39">
            <v>1430</v>
          </cell>
          <cell r="G39">
            <v>3063</v>
          </cell>
          <cell r="H39">
            <v>1646</v>
          </cell>
          <cell r="I39">
            <v>1789</v>
          </cell>
          <cell r="J39">
            <v>4301</v>
          </cell>
          <cell r="K39">
            <v>4871</v>
          </cell>
          <cell r="L39">
            <v>3833</v>
          </cell>
          <cell r="M39">
            <v>736</v>
          </cell>
          <cell r="N39">
            <v>1363</v>
          </cell>
          <cell r="O39">
            <v>2864</v>
          </cell>
          <cell r="P39">
            <v>1367</v>
          </cell>
          <cell r="Q39">
            <v>1736</v>
          </cell>
          <cell r="R39">
            <v>4279</v>
          </cell>
          <cell r="S39">
            <v>4791</v>
          </cell>
          <cell r="T39">
            <v>3674</v>
          </cell>
          <cell r="U39">
            <v>922</v>
          </cell>
          <cell r="V39">
            <v>829</v>
          </cell>
          <cell r="W39">
            <v>831</v>
          </cell>
          <cell r="X39">
            <v>256</v>
          </cell>
          <cell r="Y39">
            <v>3202</v>
          </cell>
          <cell r="Z39">
            <v>286</v>
          </cell>
          <cell r="AA39">
            <v>2970</v>
          </cell>
          <cell r="AB39">
            <v>957</v>
          </cell>
          <cell r="AC39">
            <v>6235</v>
          </cell>
          <cell r="AD39">
            <v>3978</v>
          </cell>
          <cell r="AE39">
            <v>1556</v>
          </cell>
          <cell r="AF39">
            <v>6172</v>
          </cell>
          <cell r="AG39">
            <v>7384</v>
          </cell>
          <cell r="AH39">
            <v>2380</v>
          </cell>
          <cell r="AI39">
            <v>2216</v>
          </cell>
          <cell r="AJ39">
            <v>1032</v>
          </cell>
          <cell r="AK39">
            <v>10236226634.719999</v>
          </cell>
          <cell r="AL39">
            <v>35489</v>
          </cell>
          <cell r="AM39">
            <v>665.56</v>
          </cell>
          <cell r="AN39">
            <v>828.65</v>
          </cell>
          <cell r="AO39">
            <v>323.05</v>
          </cell>
          <cell r="AP39">
            <v>238.8</v>
          </cell>
          <cell r="AQ39">
            <v>1827.13</v>
          </cell>
          <cell r="AR39">
            <v>3883.19</v>
          </cell>
          <cell r="AS39">
            <v>24780</v>
          </cell>
        </row>
        <row r="40">
          <cell r="A40">
            <v>329</v>
          </cell>
          <cell r="B40" t="str">
            <v>Ringsted</v>
          </cell>
          <cell r="C40" t="str">
            <v>Region Sjælland</v>
          </cell>
          <cell r="D40">
            <v>12140</v>
          </cell>
          <cell r="E40">
            <v>28679</v>
          </cell>
          <cell r="F40">
            <v>1048</v>
          </cell>
          <cell r="G40">
            <v>2102</v>
          </cell>
          <cell r="H40">
            <v>1176</v>
          </cell>
          <cell r="I40">
            <v>1480</v>
          </cell>
          <cell r="J40">
            <v>3544</v>
          </cell>
          <cell r="K40">
            <v>2963</v>
          </cell>
          <cell r="L40">
            <v>1943</v>
          </cell>
          <cell r="M40">
            <v>397</v>
          </cell>
          <cell r="N40">
            <v>1057</v>
          </cell>
          <cell r="O40">
            <v>2004</v>
          </cell>
          <cell r="P40">
            <v>1019</v>
          </cell>
          <cell r="Q40">
            <v>1328</v>
          </cell>
          <cell r="R40">
            <v>3255</v>
          </cell>
          <cell r="S40">
            <v>2845</v>
          </cell>
          <cell r="T40">
            <v>1961</v>
          </cell>
          <cell r="U40">
            <v>557</v>
          </cell>
          <cell r="V40">
            <v>1125</v>
          </cell>
          <cell r="W40">
            <v>1081</v>
          </cell>
          <cell r="X40">
            <v>612</v>
          </cell>
          <cell r="Y40">
            <v>1805</v>
          </cell>
          <cell r="Z40">
            <v>140</v>
          </cell>
          <cell r="AA40">
            <v>1763</v>
          </cell>
          <cell r="AB40">
            <v>588</v>
          </cell>
          <cell r="AC40">
            <v>3701</v>
          </cell>
          <cell r="AD40">
            <v>3044</v>
          </cell>
          <cell r="AE40">
            <v>1099</v>
          </cell>
          <cell r="AF40">
            <v>3568</v>
          </cell>
          <cell r="AG40">
            <v>4416</v>
          </cell>
          <cell r="AH40">
            <v>1676</v>
          </cell>
          <cell r="AI40">
            <v>1689</v>
          </cell>
          <cell r="AJ40">
            <v>791</v>
          </cell>
          <cell r="AK40">
            <v>7112121940.75</v>
          </cell>
          <cell r="AL40">
            <v>23385</v>
          </cell>
          <cell r="AM40">
            <v>442.15</v>
          </cell>
          <cell r="AN40">
            <v>343.4</v>
          </cell>
          <cell r="AO40">
            <v>150.57</v>
          </cell>
          <cell r="AP40">
            <v>122.39</v>
          </cell>
          <cell r="AQ40">
            <v>780.87</v>
          </cell>
          <cell r="AR40">
            <v>1839.38</v>
          </cell>
          <cell r="AS40">
            <v>17610</v>
          </cell>
        </row>
        <row r="41">
          <cell r="A41">
            <v>330</v>
          </cell>
          <cell r="B41" t="str">
            <v>Slagelse</v>
          </cell>
          <cell r="C41" t="str">
            <v>Region Sjælland</v>
          </cell>
          <cell r="D41">
            <v>28131</v>
          </cell>
          <cell r="E41">
            <v>61771</v>
          </cell>
          <cell r="F41">
            <v>2101</v>
          </cell>
          <cell r="G41">
            <v>4239</v>
          </cell>
          <cell r="H41">
            <v>2783</v>
          </cell>
          <cell r="I41">
            <v>3089</v>
          </cell>
          <cell r="J41">
            <v>6296</v>
          </cell>
          <cell r="K41">
            <v>6725</v>
          </cell>
          <cell r="L41">
            <v>4974</v>
          </cell>
          <cell r="M41">
            <v>1044</v>
          </cell>
          <cell r="N41">
            <v>1969</v>
          </cell>
          <cell r="O41">
            <v>3863</v>
          </cell>
          <cell r="P41">
            <v>2536</v>
          </cell>
          <cell r="Q41">
            <v>2865</v>
          </cell>
          <cell r="R41">
            <v>6200</v>
          </cell>
          <cell r="S41">
            <v>6458</v>
          </cell>
          <cell r="T41">
            <v>5142</v>
          </cell>
          <cell r="U41">
            <v>1487</v>
          </cell>
          <cell r="V41">
            <v>1445</v>
          </cell>
          <cell r="W41">
            <v>1541</v>
          </cell>
          <cell r="X41">
            <v>883</v>
          </cell>
          <cell r="Y41">
            <v>4673</v>
          </cell>
          <cell r="Z41">
            <v>331</v>
          </cell>
          <cell r="AA41">
            <v>4825</v>
          </cell>
          <cell r="AB41">
            <v>1226</v>
          </cell>
          <cell r="AC41">
            <v>9027</v>
          </cell>
          <cell r="AD41">
            <v>5979</v>
          </cell>
          <cell r="AE41">
            <v>2070</v>
          </cell>
          <cell r="AF41">
            <v>9498</v>
          </cell>
          <cell r="AG41">
            <v>10552</v>
          </cell>
          <cell r="AH41">
            <v>3424</v>
          </cell>
          <cell r="AI41">
            <v>3264</v>
          </cell>
          <cell r="AJ41">
            <v>1393</v>
          </cell>
          <cell r="AK41">
            <v>14724508404.690001</v>
          </cell>
          <cell r="AL41">
            <v>51741</v>
          </cell>
          <cell r="AM41">
            <v>1114.3699999999999</v>
          </cell>
          <cell r="AN41">
            <v>857.38</v>
          </cell>
          <cell r="AO41">
            <v>454.73</v>
          </cell>
          <cell r="AP41">
            <v>246.9</v>
          </cell>
          <cell r="AQ41">
            <v>1733.84</v>
          </cell>
          <cell r="AR41">
            <v>4407.22</v>
          </cell>
          <cell r="AS41">
            <v>36952</v>
          </cell>
        </row>
        <row r="42">
          <cell r="A42">
            <v>336</v>
          </cell>
          <cell r="B42" t="str">
            <v>Stevns</v>
          </cell>
          <cell r="C42" t="str">
            <v>Region Sjælland</v>
          </cell>
          <cell r="D42">
            <v>9249</v>
          </cell>
          <cell r="E42">
            <v>21227</v>
          </cell>
          <cell r="F42">
            <v>694</v>
          </cell>
          <cell r="G42">
            <v>1489</v>
          </cell>
          <cell r="H42">
            <v>768</v>
          </cell>
          <cell r="I42">
            <v>882</v>
          </cell>
          <cell r="J42">
            <v>2172</v>
          </cell>
          <cell r="K42">
            <v>2459</v>
          </cell>
          <cell r="L42">
            <v>1995</v>
          </cell>
          <cell r="M42">
            <v>369</v>
          </cell>
          <cell r="N42">
            <v>648</v>
          </cell>
          <cell r="O42">
            <v>1285</v>
          </cell>
          <cell r="P42">
            <v>612</v>
          </cell>
          <cell r="Q42">
            <v>803</v>
          </cell>
          <cell r="R42">
            <v>2161</v>
          </cell>
          <cell r="S42">
            <v>2434</v>
          </cell>
          <cell r="T42">
            <v>1966</v>
          </cell>
          <cell r="U42">
            <v>490</v>
          </cell>
          <cell r="V42">
            <v>684</v>
          </cell>
          <cell r="W42">
            <v>536</v>
          </cell>
          <cell r="X42">
            <v>100</v>
          </cell>
          <cell r="Y42">
            <v>1344</v>
          </cell>
          <cell r="Z42">
            <v>120</v>
          </cell>
          <cell r="AA42">
            <v>1413</v>
          </cell>
          <cell r="AB42">
            <v>369</v>
          </cell>
          <cell r="AC42">
            <v>3120</v>
          </cell>
          <cell r="AD42">
            <v>1961</v>
          </cell>
          <cell r="AE42">
            <v>922</v>
          </cell>
          <cell r="AF42">
            <v>2757</v>
          </cell>
          <cell r="AG42">
            <v>3628</v>
          </cell>
          <cell r="AH42">
            <v>1201</v>
          </cell>
          <cell r="AI42">
            <v>1132</v>
          </cell>
          <cell r="AJ42">
            <v>531</v>
          </cell>
          <cell r="AK42">
            <v>5226159589.2200003</v>
          </cell>
          <cell r="AL42">
            <v>17702</v>
          </cell>
          <cell r="AM42">
            <v>341.14</v>
          </cell>
          <cell r="AN42">
            <v>361.02</v>
          </cell>
          <cell r="AO42">
            <v>177.63</v>
          </cell>
          <cell r="AP42">
            <v>97.57</v>
          </cell>
          <cell r="AQ42">
            <v>573.11</v>
          </cell>
          <cell r="AR42">
            <v>1550.47</v>
          </cell>
          <cell r="AS42">
            <v>12291</v>
          </cell>
        </row>
        <row r="43">
          <cell r="A43">
            <v>340</v>
          </cell>
          <cell r="B43" t="str">
            <v>Sorø</v>
          </cell>
          <cell r="C43" t="str">
            <v>Region Sjælland</v>
          </cell>
          <cell r="D43">
            <v>11275</v>
          </cell>
          <cell r="E43">
            <v>26437</v>
          </cell>
          <cell r="F43">
            <v>970</v>
          </cell>
          <cell r="G43">
            <v>2082</v>
          </cell>
          <cell r="H43">
            <v>1001</v>
          </cell>
          <cell r="I43">
            <v>1096</v>
          </cell>
          <cell r="J43">
            <v>2889</v>
          </cell>
          <cell r="K43">
            <v>2966</v>
          </cell>
          <cell r="L43">
            <v>2012</v>
          </cell>
          <cell r="M43">
            <v>385</v>
          </cell>
          <cell r="N43">
            <v>876</v>
          </cell>
          <cell r="O43">
            <v>1939</v>
          </cell>
          <cell r="P43">
            <v>809</v>
          </cell>
          <cell r="Q43">
            <v>1043</v>
          </cell>
          <cell r="R43">
            <v>2846</v>
          </cell>
          <cell r="S43">
            <v>2954</v>
          </cell>
          <cell r="T43">
            <v>1987</v>
          </cell>
          <cell r="U43">
            <v>582</v>
          </cell>
          <cell r="V43">
            <v>567</v>
          </cell>
          <cell r="W43">
            <v>566</v>
          </cell>
          <cell r="X43">
            <v>134</v>
          </cell>
          <cell r="Y43">
            <v>1599</v>
          </cell>
          <cell r="Z43">
            <v>162</v>
          </cell>
          <cell r="AA43">
            <v>1709</v>
          </cell>
          <cell r="AB43">
            <v>557</v>
          </cell>
          <cell r="AC43">
            <v>3492</v>
          </cell>
          <cell r="AD43">
            <v>2823</v>
          </cell>
          <cell r="AE43">
            <v>933</v>
          </cell>
          <cell r="AF43">
            <v>3308</v>
          </cell>
          <cell r="AG43">
            <v>4150</v>
          </cell>
          <cell r="AH43">
            <v>1614</v>
          </cell>
          <cell r="AI43">
            <v>1470</v>
          </cell>
          <cell r="AJ43">
            <v>733</v>
          </cell>
          <cell r="AK43">
            <v>6465765567.8800001</v>
          </cell>
          <cell r="AL43">
            <v>21495</v>
          </cell>
          <cell r="AM43">
            <v>421.96</v>
          </cell>
          <cell r="AN43">
            <v>371.43</v>
          </cell>
          <cell r="AO43">
            <v>185.5</v>
          </cell>
          <cell r="AP43">
            <v>125.65</v>
          </cell>
          <cell r="AQ43">
            <v>857.96</v>
          </cell>
          <cell r="AR43">
            <v>1962.5</v>
          </cell>
          <cell r="AS43">
            <v>15604</v>
          </cell>
        </row>
        <row r="44">
          <cell r="A44">
            <v>350</v>
          </cell>
          <cell r="B44" t="str">
            <v>Lejre</v>
          </cell>
          <cell r="C44" t="str">
            <v>Region Sjælland</v>
          </cell>
          <cell r="D44">
            <v>10334</v>
          </cell>
          <cell r="E44">
            <v>26092</v>
          </cell>
          <cell r="F44">
            <v>913</v>
          </cell>
          <cell r="G44">
            <v>2064</v>
          </cell>
          <cell r="H44">
            <v>915</v>
          </cell>
          <cell r="I44">
            <v>849</v>
          </cell>
          <cell r="J44">
            <v>2938</v>
          </cell>
          <cell r="K44">
            <v>2822</v>
          </cell>
          <cell r="L44">
            <v>2313</v>
          </cell>
          <cell r="M44">
            <v>377</v>
          </cell>
          <cell r="N44">
            <v>893</v>
          </cell>
          <cell r="O44">
            <v>2028</v>
          </cell>
          <cell r="P44">
            <v>706</v>
          </cell>
          <cell r="Q44">
            <v>822</v>
          </cell>
          <cell r="R44">
            <v>2932</v>
          </cell>
          <cell r="S44">
            <v>2761</v>
          </cell>
          <cell r="T44">
            <v>2198</v>
          </cell>
          <cell r="U44">
            <v>561</v>
          </cell>
          <cell r="V44">
            <v>696</v>
          </cell>
          <cell r="W44">
            <v>678</v>
          </cell>
          <cell r="X44">
            <v>157</v>
          </cell>
          <cell r="Y44">
            <v>1199</v>
          </cell>
          <cell r="Z44">
            <v>136</v>
          </cell>
          <cell r="AA44">
            <v>1354</v>
          </cell>
          <cell r="AB44">
            <v>335</v>
          </cell>
          <cell r="AC44">
            <v>3362</v>
          </cell>
          <cell r="AD44">
            <v>2867</v>
          </cell>
          <cell r="AE44">
            <v>1081</v>
          </cell>
          <cell r="AF44">
            <v>2553</v>
          </cell>
          <cell r="AG44">
            <v>3799</v>
          </cell>
          <cell r="AH44">
            <v>1412</v>
          </cell>
          <cell r="AI44">
            <v>1726</v>
          </cell>
          <cell r="AJ44">
            <v>844</v>
          </cell>
          <cell r="AK44">
            <v>6943810537.6700001</v>
          </cell>
          <cell r="AL44">
            <v>21162</v>
          </cell>
          <cell r="AM44">
            <v>294.81</v>
          </cell>
          <cell r="AN44">
            <v>268.56</v>
          </cell>
          <cell r="AO44">
            <v>121.4</v>
          </cell>
          <cell r="AP44">
            <v>87.11</v>
          </cell>
          <cell r="AQ44">
            <v>582.42999999999995</v>
          </cell>
          <cell r="AR44">
            <v>1354.31</v>
          </cell>
          <cell r="AS44">
            <v>14745</v>
          </cell>
        </row>
        <row r="45">
          <cell r="A45">
            <v>360</v>
          </cell>
          <cell r="B45" t="str">
            <v>Lolland</v>
          </cell>
          <cell r="C45" t="str">
            <v>Region Sjælland</v>
          </cell>
          <cell r="D45">
            <v>18532</v>
          </cell>
          <cell r="E45">
            <v>37623</v>
          </cell>
          <cell r="F45">
            <v>1056</v>
          </cell>
          <cell r="G45">
            <v>2212</v>
          </cell>
          <cell r="H45">
            <v>1287</v>
          </cell>
          <cell r="I45">
            <v>1548</v>
          </cell>
          <cell r="J45">
            <v>3524</v>
          </cell>
          <cell r="K45">
            <v>4742</v>
          </cell>
          <cell r="L45">
            <v>4120</v>
          </cell>
          <cell r="M45">
            <v>793</v>
          </cell>
          <cell r="N45">
            <v>996</v>
          </cell>
          <cell r="O45">
            <v>2171</v>
          </cell>
          <cell r="P45">
            <v>1004</v>
          </cell>
          <cell r="Q45">
            <v>1334</v>
          </cell>
          <cell r="R45">
            <v>3249</v>
          </cell>
          <cell r="S45">
            <v>4692</v>
          </cell>
          <cell r="T45">
            <v>3795</v>
          </cell>
          <cell r="U45">
            <v>1100</v>
          </cell>
          <cell r="V45">
            <v>982</v>
          </cell>
          <cell r="W45">
            <v>940</v>
          </cell>
          <cell r="X45">
            <v>357</v>
          </cell>
          <cell r="Y45">
            <v>3722</v>
          </cell>
          <cell r="Z45">
            <v>234</v>
          </cell>
          <cell r="AA45">
            <v>3413</v>
          </cell>
          <cell r="AB45">
            <v>704</v>
          </cell>
          <cell r="AC45">
            <v>6220</v>
          </cell>
          <cell r="AD45">
            <v>2889</v>
          </cell>
          <cell r="AE45">
            <v>1350</v>
          </cell>
          <cell r="AF45">
            <v>7135</v>
          </cell>
          <cell r="AG45">
            <v>7228</v>
          </cell>
          <cell r="AH45">
            <v>1903</v>
          </cell>
          <cell r="AI45">
            <v>1472</v>
          </cell>
          <cell r="AJ45">
            <v>794</v>
          </cell>
          <cell r="AK45">
            <v>8388917585.0500002</v>
          </cell>
          <cell r="AL45">
            <v>32422</v>
          </cell>
          <cell r="AM45">
            <v>834.91</v>
          </cell>
          <cell r="AN45">
            <v>793.86</v>
          </cell>
          <cell r="AO45">
            <v>573.13</v>
          </cell>
          <cell r="AP45">
            <v>209.91</v>
          </cell>
          <cell r="AQ45">
            <v>2455.04</v>
          </cell>
          <cell r="AR45">
            <v>4866.8500000000004</v>
          </cell>
          <cell r="AS45">
            <v>21380</v>
          </cell>
        </row>
        <row r="46">
          <cell r="A46">
            <v>370</v>
          </cell>
          <cell r="B46" t="str">
            <v>Næstved</v>
          </cell>
          <cell r="C46" t="str">
            <v>Region Sjælland</v>
          </cell>
          <cell r="D46">
            <v>32341</v>
          </cell>
          <cell r="E46">
            <v>72048</v>
          </cell>
          <cell r="F46">
            <v>2537</v>
          </cell>
          <cell r="G46">
            <v>5043</v>
          </cell>
          <cell r="H46">
            <v>2941</v>
          </cell>
          <cell r="I46">
            <v>3636</v>
          </cell>
          <cell r="J46">
            <v>7598</v>
          </cell>
          <cell r="K46">
            <v>7690</v>
          </cell>
          <cell r="L46">
            <v>5624</v>
          </cell>
          <cell r="M46">
            <v>1131</v>
          </cell>
          <cell r="N46">
            <v>2389</v>
          </cell>
          <cell r="O46">
            <v>4820</v>
          </cell>
          <cell r="P46">
            <v>2811</v>
          </cell>
          <cell r="Q46">
            <v>3418</v>
          </cell>
          <cell r="R46">
            <v>7289</v>
          </cell>
          <cell r="S46">
            <v>7668</v>
          </cell>
          <cell r="T46">
            <v>5764</v>
          </cell>
          <cell r="U46">
            <v>1689</v>
          </cell>
          <cell r="V46">
            <v>1627</v>
          </cell>
          <cell r="W46">
            <v>2375</v>
          </cell>
          <cell r="X46">
            <v>765</v>
          </cell>
          <cell r="Y46">
            <v>5196</v>
          </cell>
          <cell r="Z46">
            <v>409</v>
          </cell>
          <cell r="AA46">
            <v>5644</v>
          </cell>
          <cell r="AB46">
            <v>1436</v>
          </cell>
          <cell r="AC46">
            <v>10022</v>
          </cell>
          <cell r="AD46">
            <v>7007</v>
          </cell>
          <cell r="AE46">
            <v>2627</v>
          </cell>
          <cell r="AF46">
            <v>10840</v>
          </cell>
          <cell r="AG46">
            <v>11835</v>
          </cell>
          <cell r="AH46">
            <v>4133</v>
          </cell>
          <cell r="AI46">
            <v>3850</v>
          </cell>
          <cell r="AJ46">
            <v>1683</v>
          </cell>
          <cell r="AK46">
            <v>17284432143.540001</v>
          </cell>
          <cell r="AL46">
            <v>59678</v>
          </cell>
          <cell r="AM46">
            <v>1238.0899999999999</v>
          </cell>
          <cell r="AN46">
            <v>993.41</v>
          </cell>
          <cell r="AO46">
            <v>420.17</v>
          </cell>
          <cell r="AP46">
            <v>393.94</v>
          </cell>
          <cell r="AQ46">
            <v>2417.39</v>
          </cell>
          <cell r="AR46">
            <v>5462.99</v>
          </cell>
          <cell r="AS46">
            <v>43051</v>
          </cell>
        </row>
        <row r="47">
          <cell r="A47">
            <v>376</v>
          </cell>
          <cell r="B47" t="str">
            <v>Guldborgsund</v>
          </cell>
          <cell r="C47" t="str">
            <v>Region Sjælland</v>
          </cell>
          <cell r="D47">
            <v>25927</v>
          </cell>
          <cell r="E47">
            <v>53970</v>
          </cell>
          <cell r="F47">
            <v>1601</v>
          </cell>
          <cell r="G47">
            <v>3322</v>
          </cell>
          <cell r="H47">
            <v>2132</v>
          </cell>
          <cell r="I47">
            <v>2456</v>
          </cell>
          <cell r="J47">
            <v>5139</v>
          </cell>
          <cell r="K47">
            <v>6433</v>
          </cell>
          <cell r="L47">
            <v>5207</v>
          </cell>
          <cell r="M47">
            <v>1116</v>
          </cell>
          <cell r="N47">
            <v>1540</v>
          </cell>
          <cell r="O47">
            <v>3146</v>
          </cell>
          <cell r="P47">
            <v>1884</v>
          </cell>
          <cell r="Q47">
            <v>2156</v>
          </cell>
          <cell r="R47">
            <v>4968</v>
          </cell>
          <cell r="S47">
            <v>6262</v>
          </cell>
          <cell r="T47">
            <v>5129</v>
          </cell>
          <cell r="U47">
            <v>1479</v>
          </cell>
          <cell r="V47">
            <v>1485</v>
          </cell>
          <cell r="W47">
            <v>1201</v>
          </cell>
          <cell r="X47">
            <v>287</v>
          </cell>
          <cell r="Y47">
            <v>4851</v>
          </cell>
          <cell r="Z47">
            <v>339</v>
          </cell>
          <cell r="AA47">
            <v>4599</v>
          </cell>
          <cell r="AB47">
            <v>1090</v>
          </cell>
          <cell r="AC47">
            <v>8643</v>
          </cell>
          <cell r="AD47">
            <v>4509</v>
          </cell>
          <cell r="AE47">
            <v>1896</v>
          </cell>
          <cell r="AF47">
            <v>9450</v>
          </cell>
          <cell r="AG47">
            <v>10127</v>
          </cell>
          <cell r="AH47">
            <v>2885</v>
          </cell>
          <cell r="AI47">
            <v>2358</v>
          </cell>
          <cell r="AJ47">
            <v>1107</v>
          </cell>
          <cell r="AK47">
            <v>12197726102.809999</v>
          </cell>
          <cell r="AL47">
            <v>45969</v>
          </cell>
          <cell r="AM47">
            <v>885.86</v>
          </cell>
          <cell r="AN47">
            <v>962.93</v>
          </cell>
          <cell r="AO47">
            <v>685.39</v>
          </cell>
          <cell r="AP47">
            <v>343.59</v>
          </cell>
          <cell r="AQ47">
            <v>2497.34</v>
          </cell>
          <cell r="AR47">
            <v>5375.12</v>
          </cell>
          <cell r="AS47">
            <v>31430</v>
          </cell>
        </row>
        <row r="48">
          <cell r="A48">
            <v>390</v>
          </cell>
          <cell r="B48" t="str">
            <v>Vordingborg</v>
          </cell>
          <cell r="C48" t="str">
            <v>Region Sjælland</v>
          </cell>
          <cell r="D48">
            <v>18991</v>
          </cell>
          <cell r="E48">
            <v>40499</v>
          </cell>
          <cell r="F48">
            <v>1189</v>
          </cell>
          <cell r="G48">
            <v>2736</v>
          </cell>
          <cell r="H48">
            <v>1532</v>
          </cell>
          <cell r="I48">
            <v>1595</v>
          </cell>
          <cell r="J48">
            <v>3751</v>
          </cell>
          <cell r="K48">
            <v>4767</v>
          </cell>
          <cell r="L48">
            <v>4044</v>
          </cell>
          <cell r="M48">
            <v>756</v>
          </cell>
          <cell r="N48">
            <v>1114</v>
          </cell>
          <cell r="O48">
            <v>2685</v>
          </cell>
          <cell r="P48">
            <v>1250</v>
          </cell>
          <cell r="Q48">
            <v>1498</v>
          </cell>
          <cell r="R48">
            <v>3788</v>
          </cell>
          <cell r="S48">
            <v>4841</v>
          </cell>
          <cell r="T48">
            <v>3924</v>
          </cell>
          <cell r="U48">
            <v>1029</v>
          </cell>
          <cell r="V48">
            <v>1208</v>
          </cell>
          <cell r="W48">
            <v>829</v>
          </cell>
          <cell r="X48">
            <v>165</v>
          </cell>
          <cell r="Y48">
            <v>3330</v>
          </cell>
          <cell r="Z48">
            <v>244</v>
          </cell>
          <cell r="AA48">
            <v>3435</v>
          </cell>
          <cell r="AB48">
            <v>861</v>
          </cell>
          <cell r="AC48">
            <v>6172</v>
          </cell>
          <cell r="AD48">
            <v>3446</v>
          </cell>
          <cell r="AE48">
            <v>1503</v>
          </cell>
          <cell r="AF48">
            <v>6765</v>
          </cell>
          <cell r="AG48">
            <v>7266</v>
          </cell>
          <cell r="AH48">
            <v>2162</v>
          </cell>
          <cell r="AI48">
            <v>1863</v>
          </cell>
          <cell r="AJ48">
            <v>935</v>
          </cell>
          <cell r="AK48">
            <v>9357446347.2000008</v>
          </cell>
          <cell r="AL48">
            <v>34167</v>
          </cell>
          <cell r="AM48">
            <v>738.43</v>
          </cell>
          <cell r="AN48">
            <v>632.70000000000005</v>
          </cell>
          <cell r="AO48">
            <v>422.06</v>
          </cell>
          <cell r="AP48">
            <v>192.5</v>
          </cell>
          <cell r="AQ48">
            <v>1788.15</v>
          </cell>
          <cell r="AR48">
            <v>3773.84</v>
          </cell>
          <cell r="AS48">
            <v>23022</v>
          </cell>
        </row>
        <row r="49">
          <cell r="A49">
            <v>400</v>
          </cell>
          <cell r="B49" t="str">
            <v>Bornholm</v>
          </cell>
          <cell r="C49" t="str">
            <v>Region Hovedstaden</v>
          </cell>
          <cell r="D49">
            <v>17990</v>
          </cell>
          <cell r="E49">
            <v>36369</v>
          </cell>
          <cell r="F49">
            <v>965</v>
          </cell>
          <cell r="G49">
            <v>2248</v>
          </cell>
          <cell r="H49">
            <v>1243</v>
          </cell>
          <cell r="I49">
            <v>1295</v>
          </cell>
          <cell r="J49">
            <v>3132</v>
          </cell>
          <cell r="K49">
            <v>4705</v>
          </cell>
          <cell r="L49">
            <v>3802</v>
          </cell>
          <cell r="M49">
            <v>851</v>
          </cell>
          <cell r="N49">
            <v>952</v>
          </cell>
          <cell r="O49">
            <v>2142</v>
          </cell>
          <cell r="P49">
            <v>1066</v>
          </cell>
          <cell r="Q49">
            <v>1215</v>
          </cell>
          <cell r="R49">
            <v>3189</v>
          </cell>
          <cell r="S49">
            <v>4612</v>
          </cell>
          <cell r="T49">
            <v>3730</v>
          </cell>
          <cell r="U49">
            <v>1222</v>
          </cell>
          <cell r="V49">
            <v>1044</v>
          </cell>
          <cell r="W49">
            <v>754</v>
          </cell>
          <cell r="X49">
            <v>114</v>
          </cell>
          <cell r="Y49">
            <v>3441</v>
          </cell>
          <cell r="Z49">
            <v>229</v>
          </cell>
          <cell r="AA49">
            <v>3563</v>
          </cell>
          <cell r="AB49">
            <v>730</v>
          </cell>
          <cell r="AC49">
            <v>6009</v>
          </cell>
          <cell r="AD49">
            <v>2977</v>
          </cell>
          <cell r="AE49">
            <v>1041</v>
          </cell>
          <cell r="AF49">
            <v>7004</v>
          </cell>
          <cell r="AG49">
            <v>6966</v>
          </cell>
          <cell r="AH49">
            <v>1767</v>
          </cell>
          <cell r="AI49">
            <v>1515</v>
          </cell>
          <cell r="AJ49">
            <v>738</v>
          </cell>
          <cell r="AK49">
            <v>8046194666.8400002</v>
          </cell>
          <cell r="AL49">
            <v>31083</v>
          </cell>
          <cell r="AM49">
            <v>778.78</v>
          </cell>
          <cell r="AN49">
            <v>511.51</v>
          </cell>
          <cell r="AO49">
            <v>348.13</v>
          </cell>
          <cell r="AP49">
            <v>184.66</v>
          </cell>
          <cell r="AQ49">
            <v>1700.88</v>
          </cell>
          <cell r="AR49">
            <v>3523.96</v>
          </cell>
          <cell r="AS49">
            <v>20411</v>
          </cell>
        </row>
        <row r="50">
          <cell r="A50">
            <v>410</v>
          </cell>
          <cell r="B50" t="str">
            <v>Middelfart</v>
          </cell>
          <cell r="C50" t="str">
            <v>Region Syddanmark</v>
          </cell>
          <cell r="D50">
            <v>15014</v>
          </cell>
          <cell r="E50">
            <v>34303</v>
          </cell>
          <cell r="F50">
            <v>1212</v>
          </cell>
          <cell r="G50">
            <v>2660</v>
          </cell>
          <cell r="H50">
            <v>1219</v>
          </cell>
          <cell r="I50">
            <v>1312</v>
          </cell>
          <cell r="J50">
            <v>3690</v>
          </cell>
          <cell r="K50">
            <v>3774</v>
          </cell>
          <cell r="L50">
            <v>2884</v>
          </cell>
          <cell r="M50">
            <v>581</v>
          </cell>
          <cell r="N50">
            <v>1118</v>
          </cell>
          <cell r="O50">
            <v>2483</v>
          </cell>
          <cell r="P50">
            <v>1082</v>
          </cell>
          <cell r="Q50">
            <v>1292</v>
          </cell>
          <cell r="R50">
            <v>3651</v>
          </cell>
          <cell r="S50">
            <v>3703</v>
          </cell>
          <cell r="T50">
            <v>2810</v>
          </cell>
          <cell r="U50">
            <v>832</v>
          </cell>
          <cell r="V50">
            <v>885</v>
          </cell>
          <cell r="W50">
            <v>653</v>
          </cell>
          <cell r="X50">
            <v>155</v>
          </cell>
          <cell r="Y50">
            <v>2231</v>
          </cell>
          <cell r="Z50">
            <v>188</v>
          </cell>
          <cell r="AA50">
            <v>2268</v>
          </cell>
          <cell r="AB50">
            <v>655</v>
          </cell>
          <cell r="AC50">
            <v>5032</v>
          </cell>
          <cell r="AD50">
            <v>3760</v>
          </cell>
          <cell r="AE50">
            <v>880</v>
          </cell>
          <cell r="AF50">
            <v>4499</v>
          </cell>
          <cell r="AG50">
            <v>5788</v>
          </cell>
          <cell r="AH50">
            <v>1869</v>
          </cell>
          <cell r="AI50">
            <v>1980</v>
          </cell>
          <cell r="AJ50">
            <v>878</v>
          </cell>
          <cell r="AK50">
            <v>8511378785.9300003</v>
          </cell>
          <cell r="AL50">
            <v>27994</v>
          </cell>
          <cell r="AM50">
            <v>414.04</v>
          </cell>
          <cell r="AN50">
            <v>417.47</v>
          </cell>
          <cell r="AO50">
            <v>182.56</v>
          </cell>
          <cell r="AP50">
            <v>171.71</v>
          </cell>
          <cell r="AQ50">
            <v>1121.6400000000001</v>
          </cell>
          <cell r="AR50">
            <v>2307.4299999999998</v>
          </cell>
          <cell r="AS50">
            <v>19723</v>
          </cell>
        </row>
        <row r="51">
          <cell r="A51">
            <v>411</v>
          </cell>
          <cell r="B51" t="str">
            <v>Christiansø</v>
          </cell>
          <cell r="C51" t="str">
            <v>Region Hovedstaden</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7</v>
          </cell>
          <cell r="W51">
            <v>1</v>
          </cell>
          <cell r="X51">
            <v>1</v>
          </cell>
          <cell r="Y51">
            <v>0</v>
          </cell>
          <cell r="Z51">
            <v>0</v>
          </cell>
          <cell r="AA51">
            <v>0</v>
          </cell>
          <cell r="AB51">
            <v>0</v>
          </cell>
          <cell r="AC51">
            <v>0</v>
          </cell>
          <cell r="AD51">
            <v>0</v>
          </cell>
          <cell r="AE51">
            <v>0</v>
          </cell>
          <cell r="AF51">
            <v>0</v>
          </cell>
          <cell r="AG51">
            <v>0</v>
          </cell>
          <cell r="AH51">
            <v>0</v>
          </cell>
          <cell r="AI51">
            <v>0</v>
          </cell>
          <cell r="AJ51">
            <v>0</v>
          </cell>
          <cell r="AK51">
            <v>16772725.85</v>
          </cell>
          <cell r="AL51">
            <v>72</v>
          </cell>
          <cell r="AM51">
            <v>0</v>
          </cell>
          <cell r="AN51">
            <v>0</v>
          </cell>
          <cell r="AO51">
            <v>0</v>
          </cell>
          <cell r="AP51">
            <v>0</v>
          </cell>
          <cell r="AQ51">
            <v>0</v>
          </cell>
          <cell r="AR51">
            <v>0</v>
          </cell>
          <cell r="AS51">
            <v>46</v>
          </cell>
        </row>
        <row r="52">
          <cell r="A52">
            <v>420</v>
          </cell>
          <cell r="B52" t="str">
            <v>Assens</v>
          </cell>
          <cell r="C52" t="str">
            <v>Region Syddanmark</v>
          </cell>
          <cell r="D52">
            <v>17009</v>
          </cell>
          <cell r="E52">
            <v>38565</v>
          </cell>
          <cell r="F52">
            <v>1352</v>
          </cell>
          <cell r="G52">
            <v>2830</v>
          </cell>
          <cell r="H52">
            <v>1466</v>
          </cell>
          <cell r="I52">
            <v>1580</v>
          </cell>
          <cell r="J52">
            <v>4034</v>
          </cell>
          <cell r="K52">
            <v>4278</v>
          </cell>
          <cell r="L52">
            <v>3241</v>
          </cell>
          <cell r="M52">
            <v>768</v>
          </cell>
          <cell r="N52">
            <v>1234</v>
          </cell>
          <cell r="O52">
            <v>2820</v>
          </cell>
          <cell r="P52">
            <v>1145</v>
          </cell>
          <cell r="Q52">
            <v>1465</v>
          </cell>
          <cell r="R52">
            <v>3934</v>
          </cell>
          <cell r="S52">
            <v>4156</v>
          </cell>
          <cell r="T52">
            <v>3221</v>
          </cell>
          <cell r="U52">
            <v>1041</v>
          </cell>
          <cell r="V52">
            <v>1244</v>
          </cell>
          <cell r="W52">
            <v>734</v>
          </cell>
          <cell r="X52">
            <v>102</v>
          </cell>
          <cell r="Y52">
            <v>2640</v>
          </cell>
          <cell r="Z52">
            <v>252</v>
          </cell>
          <cell r="AA52">
            <v>2586</v>
          </cell>
          <cell r="AB52">
            <v>709</v>
          </cell>
          <cell r="AC52">
            <v>5668</v>
          </cell>
          <cell r="AD52">
            <v>4053</v>
          </cell>
          <cell r="AE52">
            <v>1101</v>
          </cell>
          <cell r="AF52">
            <v>5226</v>
          </cell>
          <cell r="AG52">
            <v>6540</v>
          </cell>
          <cell r="AH52">
            <v>2068</v>
          </cell>
          <cell r="AI52">
            <v>2218</v>
          </cell>
          <cell r="AJ52">
            <v>957</v>
          </cell>
          <cell r="AK52">
            <v>8646854186.8899994</v>
          </cell>
          <cell r="AL52">
            <v>31730</v>
          </cell>
          <cell r="AM52">
            <v>679.75</v>
          </cell>
          <cell r="AN52">
            <v>618.41</v>
          </cell>
          <cell r="AO52">
            <v>323.2</v>
          </cell>
          <cell r="AP52">
            <v>183.96</v>
          </cell>
          <cell r="AQ52">
            <v>1371.71</v>
          </cell>
          <cell r="AR52">
            <v>3177.04</v>
          </cell>
          <cell r="AS52">
            <v>22058</v>
          </cell>
        </row>
        <row r="53">
          <cell r="A53">
            <v>430</v>
          </cell>
          <cell r="B53" t="str">
            <v>Faaborg-Midtfyn</v>
          </cell>
          <cell r="C53" t="str">
            <v>Region Syddanmark</v>
          </cell>
          <cell r="D53">
            <v>21001</v>
          </cell>
          <cell r="E53">
            <v>47681</v>
          </cell>
          <cell r="F53">
            <v>1767</v>
          </cell>
          <cell r="G53">
            <v>3467</v>
          </cell>
          <cell r="H53">
            <v>1797</v>
          </cell>
          <cell r="I53">
            <v>1980</v>
          </cell>
          <cell r="J53">
            <v>4821</v>
          </cell>
          <cell r="K53">
            <v>5227</v>
          </cell>
          <cell r="L53">
            <v>4180</v>
          </cell>
          <cell r="M53">
            <v>962</v>
          </cell>
          <cell r="N53">
            <v>1544</v>
          </cell>
          <cell r="O53">
            <v>3311</v>
          </cell>
          <cell r="P53">
            <v>1473</v>
          </cell>
          <cell r="Q53">
            <v>1861</v>
          </cell>
          <cell r="R53">
            <v>4759</v>
          </cell>
          <cell r="S53">
            <v>5160</v>
          </cell>
          <cell r="T53">
            <v>4082</v>
          </cell>
          <cell r="U53">
            <v>1290</v>
          </cell>
          <cell r="V53">
            <v>1333</v>
          </cell>
          <cell r="W53">
            <v>988</v>
          </cell>
          <cell r="X53">
            <v>266</v>
          </cell>
          <cell r="Y53">
            <v>3244</v>
          </cell>
          <cell r="Z53">
            <v>285</v>
          </cell>
          <cell r="AA53">
            <v>3140</v>
          </cell>
          <cell r="AB53">
            <v>950</v>
          </cell>
          <cell r="AC53">
            <v>7089</v>
          </cell>
          <cell r="AD53">
            <v>4945</v>
          </cell>
          <cell r="AE53">
            <v>1348</v>
          </cell>
          <cell r="AF53">
            <v>6384</v>
          </cell>
          <cell r="AG53">
            <v>8139</v>
          </cell>
          <cell r="AH53">
            <v>2626</v>
          </cell>
          <cell r="AI53">
            <v>2708</v>
          </cell>
          <cell r="AJ53">
            <v>1144</v>
          </cell>
          <cell r="AK53">
            <v>10751624362.23</v>
          </cell>
          <cell r="AL53">
            <v>39259</v>
          </cell>
          <cell r="AM53">
            <v>808.43</v>
          </cell>
          <cell r="AN53">
            <v>648.6</v>
          </cell>
          <cell r="AO53">
            <v>420.49</v>
          </cell>
          <cell r="AP53">
            <v>294.3</v>
          </cell>
          <cell r="AQ53">
            <v>1834.53</v>
          </cell>
          <cell r="AR53">
            <v>4006.36</v>
          </cell>
          <cell r="AS53">
            <v>27078</v>
          </cell>
        </row>
        <row r="54">
          <cell r="A54">
            <v>440</v>
          </cell>
          <cell r="B54" t="str">
            <v>Kerteminde</v>
          </cell>
          <cell r="C54" t="str">
            <v>Region Syddanmark</v>
          </cell>
          <cell r="D54">
            <v>9589</v>
          </cell>
          <cell r="E54">
            <v>21513</v>
          </cell>
          <cell r="F54">
            <v>727</v>
          </cell>
          <cell r="G54">
            <v>1449</v>
          </cell>
          <cell r="H54">
            <v>826</v>
          </cell>
          <cell r="I54">
            <v>846</v>
          </cell>
          <cell r="J54">
            <v>2157</v>
          </cell>
          <cell r="K54">
            <v>2432</v>
          </cell>
          <cell r="L54">
            <v>1879</v>
          </cell>
          <cell r="M54">
            <v>445</v>
          </cell>
          <cell r="N54">
            <v>683</v>
          </cell>
          <cell r="O54">
            <v>1490</v>
          </cell>
          <cell r="P54">
            <v>660</v>
          </cell>
          <cell r="Q54">
            <v>822</v>
          </cell>
          <cell r="R54">
            <v>2190</v>
          </cell>
          <cell r="S54">
            <v>2300</v>
          </cell>
          <cell r="T54">
            <v>1998</v>
          </cell>
          <cell r="U54">
            <v>609</v>
          </cell>
          <cell r="V54">
            <v>651</v>
          </cell>
          <cell r="W54">
            <v>549</v>
          </cell>
          <cell r="X54">
            <v>139</v>
          </cell>
          <cell r="Y54">
            <v>1422</v>
          </cell>
          <cell r="Z54">
            <v>124</v>
          </cell>
          <cell r="AA54">
            <v>1581</v>
          </cell>
          <cell r="AB54">
            <v>410</v>
          </cell>
          <cell r="AC54">
            <v>3223</v>
          </cell>
          <cell r="AD54">
            <v>2233</v>
          </cell>
          <cell r="AE54">
            <v>596</v>
          </cell>
          <cell r="AF54">
            <v>3003</v>
          </cell>
          <cell r="AG54">
            <v>3693</v>
          </cell>
          <cell r="AH54">
            <v>1166</v>
          </cell>
          <cell r="AI54">
            <v>1228</v>
          </cell>
          <cell r="AJ54">
            <v>499</v>
          </cell>
          <cell r="AK54">
            <v>5145989203.9099998</v>
          </cell>
          <cell r="AL54">
            <v>17818</v>
          </cell>
          <cell r="AM54">
            <v>315.76</v>
          </cell>
          <cell r="AN54">
            <v>413.39</v>
          </cell>
          <cell r="AO54">
            <v>158.31</v>
          </cell>
          <cell r="AP54">
            <v>138.91</v>
          </cell>
          <cell r="AQ54">
            <v>649.91</v>
          </cell>
          <cell r="AR54">
            <v>1676.28</v>
          </cell>
          <cell r="AS54">
            <v>12233</v>
          </cell>
        </row>
        <row r="55">
          <cell r="A55">
            <v>450</v>
          </cell>
          <cell r="B55" t="str">
            <v>Nyborg</v>
          </cell>
          <cell r="C55" t="str">
            <v>Region Syddanmark</v>
          </cell>
          <cell r="D55">
            <v>12496</v>
          </cell>
          <cell r="E55">
            <v>27767</v>
          </cell>
          <cell r="F55">
            <v>963</v>
          </cell>
          <cell r="G55">
            <v>1935</v>
          </cell>
          <cell r="H55">
            <v>1083</v>
          </cell>
          <cell r="I55">
            <v>1139</v>
          </cell>
          <cell r="J55">
            <v>2820</v>
          </cell>
          <cell r="K55">
            <v>3113</v>
          </cell>
          <cell r="L55">
            <v>2360</v>
          </cell>
          <cell r="M55">
            <v>512</v>
          </cell>
          <cell r="N55">
            <v>941</v>
          </cell>
          <cell r="O55">
            <v>1904</v>
          </cell>
          <cell r="P55">
            <v>958</v>
          </cell>
          <cell r="Q55">
            <v>1128</v>
          </cell>
          <cell r="R55">
            <v>2843</v>
          </cell>
          <cell r="S55">
            <v>2914</v>
          </cell>
          <cell r="T55">
            <v>2397</v>
          </cell>
          <cell r="U55">
            <v>757</v>
          </cell>
          <cell r="V55">
            <v>652</v>
          </cell>
          <cell r="W55">
            <v>721</v>
          </cell>
          <cell r="X55">
            <v>256</v>
          </cell>
          <cell r="Y55">
            <v>2005</v>
          </cell>
          <cell r="Z55">
            <v>144</v>
          </cell>
          <cell r="AA55">
            <v>2050</v>
          </cell>
          <cell r="AB55">
            <v>595</v>
          </cell>
          <cell r="AC55">
            <v>4063</v>
          </cell>
          <cell r="AD55">
            <v>2844</v>
          </cell>
          <cell r="AE55">
            <v>795</v>
          </cell>
          <cell r="AF55">
            <v>4055</v>
          </cell>
          <cell r="AG55">
            <v>4723</v>
          </cell>
          <cell r="AH55">
            <v>1528</v>
          </cell>
          <cell r="AI55">
            <v>1557</v>
          </cell>
          <cell r="AJ55">
            <v>633</v>
          </cell>
          <cell r="AK55">
            <v>6473173373.7200003</v>
          </cell>
          <cell r="AL55">
            <v>22997</v>
          </cell>
          <cell r="AM55">
            <v>475.6</v>
          </cell>
          <cell r="AN55">
            <v>467.29</v>
          </cell>
          <cell r="AO55">
            <v>194.41</v>
          </cell>
          <cell r="AP55">
            <v>156.02000000000001</v>
          </cell>
          <cell r="AQ55">
            <v>1249.76</v>
          </cell>
          <cell r="AR55">
            <v>2543.08</v>
          </cell>
          <cell r="AS55">
            <v>15998</v>
          </cell>
        </row>
        <row r="56">
          <cell r="A56">
            <v>461</v>
          </cell>
          <cell r="B56" t="str">
            <v>Odense</v>
          </cell>
          <cell r="C56" t="str">
            <v>Region Syddanmark</v>
          </cell>
          <cell r="D56">
            <v>72196</v>
          </cell>
          <cell r="E56">
            <v>154824</v>
          </cell>
          <cell r="F56">
            <v>6021</v>
          </cell>
          <cell r="G56">
            <v>9228</v>
          </cell>
          <cell r="H56">
            <v>9982</v>
          </cell>
          <cell r="I56">
            <v>11274</v>
          </cell>
          <cell r="J56">
            <v>14960</v>
          </cell>
          <cell r="K56">
            <v>13433</v>
          </cell>
          <cell r="L56">
            <v>9635</v>
          </cell>
          <cell r="M56">
            <v>2228</v>
          </cell>
          <cell r="N56">
            <v>5679</v>
          </cell>
          <cell r="O56">
            <v>8861</v>
          </cell>
          <cell r="P56">
            <v>10460</v>
          </cell>
          <cell r="Q56">
            <v>10572</v>
          </cell>
          <cell r="R56">
            <v>14638</v>
          </cell>
          <cell r="S56">
            <v>13423</v>
          </cell>
          <cell r="T56">
            <v>10529</v>
          </cell>
          <cell r="U56">
            <v>3901</v>
          </cell>
          <cell r="V56">
            <v>6262</v>
          </cell>
          <cell r="W56">
            <v>5428</v>
          </cell>
          <cell r="X56">
            <v>2589</v>
          </cell>
          <cell r="Y56">
            <v>12185</v>
          </cell>
          <cell r="Z56">
            <v>658</v>
          </cell>
          <cell r="AA56">
            <v>14559</v>
          </cell>
          <cell r="AB56">
            <v>3099</v>
          </cell>
          <cell r="AC56">
            <v>20682</v>
          </cell>
          <cell r="AD56">
            <v>14896</v>
          </cell>
          <cell r="AE56">
            <v>6117</v>
          </cell>
          <cell r="AF56">
            <v>26744</v>
          </cell>
          <cell r="AG56">
            <v>25405</v>
          </cell>
          <cell r="AH56">
            <v>8453</v>
          </cell>
          <cell r="AI56">
            <v>8302</v>
          </cell>
          <cell r="AJ56">
            <v>3292</v>
          </cell>
          <cell r="AK56">
            <v>36339588131.300003</v>
          </cell>
          <cell r="AL56">
            <v>128554</v>
          </cell>
          <cell r="AM56">
            <v>2806.8</v>
          </cell>
          <cell r="AN56">
            <v>2251.91</v>
          </cell>
          <cell r="AO56">
            <v>961.59</v>
          </cell>
          <cell r="AP56">
            <v>726.5</v>
          </cell>
          <cell r="AQ56">
            <v>3916.26</v>
          </cell>
          <cell r="AR56">
            <v>10663.07</v>
          </cell>
          <cell r="AS56">
            <v>98742</v>
          </cell>
        </row>
        <row r="57">
          <cell r="A57">
            <v>479</v>
          </cell>
          <cell r="B57" t="str">
            <v>Svendborg</v>
          </cell>
          <cell r="C57" t="str">
            <v>Region Syddanmark</v>
          </cell>
          <cell r="D57">
            <v>23585</v>
          </cell>
          <cell r="E57">
            <v>51130</v>
          </cell>
          <cell r="F57">
            <v>1708</v>
          </cell>
          <cell r="G57">
            <v>3545</v>
          </cell>
          <cell r="H57">
            <v>2236</v>
          </cell>
          <cell r="I57">
            <v>2245</v>
          </cell>
          <cell r="J57">
            <v>4755</v>
          </cell>
          <cell r="K57">
            <v>5722</v>
          </cell>
          <cell r="L57">
            <v>4287</v>
          </cell>
          <cell r="M57">
            <v>1036</v>
          </cell>
          <cell r="N57">
            <v>1638</v>
          </cell>
          <cell r="O57">
            <v>3375</v>
          </cell>
          <cell r="P57">
            <v>1858</v>
          </cell>
          <cell r="Q57">
            <v>2048</v>
          </cell>
          <cell r="R57">
            <v>4889</v>
          </cell>
          <cell r="S57">
            <v>5925</v>
          </cell>
          <cell r="T57">
            <v>4449</v>
          </cell>
          <cell r="U57">
            <v>1414</v>
          </cell>
          <cell r="V57">
            <v>1131</v>
          </cell>
          <cell r="W57">
            <v>1063</v>
          </cell>
          <cell r="X57">
            <v>410</v>
          </cell>
          <cell r="Y57">
            <v>3999</v>
          </cell>
          <cell r="Z57">
            <v>250</v>
          </cell>
          <cell r="AA57">
            <v>4330</v>
          </cell>
          <cell r="AB57">
            <v>1113</v>
          </cell>
          <cell r="AC57">
            <v>7448</v>
          </cell>
          <cell r="AD57">
            <v>4937</v>
          </cell>
          <cell r="AE57">
            <v>1508</v>
          </cell>
          <cell r="AF57">
            <v>8329</v>
          </cell>
          <cell r="AG57">
            <v>8714</v>
          </cell>
          <cell r="AH57">
            <v>2644</v>
          </cell>
          <cell r="AI57">
            <v>2719</v>
          </cell>
          <cell r="AJ57">
            <v>1179</v>
          </cell>
          <cell r="AK57">
            <v>12172036067.09</v>
          </cell>
          <cell r="AL57">
            <v>42655</v>
          </cell>
          <cell r="AM57">
            <v>971.12</v>
          </cell>
          <cell r="AN57">
            <v>737.64</v>
          </cell>
          <cell r="AO57">
            <v>383.61</v>
          </cell>
          <cell r="AP57">
            <v>251.47</v>
          </cell>
          <cell r="AQ57">
            <v>1635.26</v>
          </cell>
          <cell r="AR57">
            <v>3979.1</v>
          </cell>
          <cell r="AS57">
            <v>29678</v>
          </cell>
        </row>
        <row r="58">
          <cell r="A58">
            <v>480</v>
          </cell>
          <cell r="B58" t="str">
            <v>Nordfyns</v>
          </cell>
          <cell r="C58" t="str">
            <v>Region Syddanmark</v>
          </cell>
          <cell r="D58">
            <v>11946</v>
          </cell>
          <cell r="E58">
            <v>27626</v>
          </cell>
          <cell r="F58">
            <v>974</v>
          </cell>
          <cell r="G58">
            <v>2072</v>
          </cell>
          <cell r="H58">
            <v>1072</v>
          </cell>
          <cell r="I58">
            <v>1110</v>
          </cell>
          <cell r="J58">
            <v>3095</v>
          </cell>
          <cell r="K58">
            <v>3084</v>
          </cell>
          <cell r="L58">
            <v>2268</v>
          </cell>
          <cell r="M58">
            <v>468</v>
          </cell>
          <cell r="N58">
            <v>873</v>
          </cell>
          <cell r="O58">
            <v>1988</v>
          </cell>
          <cell r="P58">
            <v>778</v>
          </cell>
          <cell r="Q58">
            <v>1063</v>
          </cell>
          <cell r="R58">
            <v>2960</v>
          </cell>
          <cell r="S58">
            <v>2976</v>
          </cell>
          <cell r="T58">
            <v>2223</v>
          </cell>
          <cell r="U58">
            <v>622</v>
          </cell>
          <cell r="V58">
            <v>881</v>
          </cell>
          <cell r="W58">
            <v>643</v>
          </cell>
          <cell r="X58">
            <v>93</v>
          </cell>
          <cell r="Y58">
            <v>1846</v>
          </cell>
          <cell r="Z58">
            <v>146</v>
          </cell>
          <cell r="AA58">
            <v>1680</v>
          </cell>
          <cell r="AB58">
            <v>520</v>
          </cell>
          <cell r="AC58">
            <v>3975</v>
          </cell>
          <cell r="AD58">
            <v>2899</v>
          </cell>
          <cell r="AE58">
            <v>880</v>
          </cell>
          <cell r="AF58">
            <v>3526</v>
          </cell>
          <cell r="AG58">
            <v>4568</v>
          </cell>
          <cell r="AH58">
            <v>1552</v>
          </cell>
          <cell r="AI58">
            <v>1568</v>
          </cell>
          <cell r="AJ58">
            <v>732</v>
          </cell>
          <cell r="AK58">
            <v>6189932251.9499998</v>
          </cell>
          <cell r="AL58">
            <v>22620</v>
          </cell>
          <cell r="AM58">
            <v>466.22</v>
          </cell>
          <cell r="AN58">
            <v>508.35</v>
          </cell>
          <cell r="AO58">
            <v>247.04</v>
          </cell>
          <cell r="AP58">
            <v>181.78</v>
          </cell>
          <cell r="AQ58">
            <v>1045.1600000000001</v>
          </cell>
          <cell r="AR58">
            <v>2448.54</v>
          </cell>
          <cell r="AS58">
            <v>16138</v>
          </cell>
        </row>
        <row r="59">
          <cell r="A59">
            <v>482</v>
          </cell>
          <cell r="B59" t="str">
            <v>Langeland</v>
          </cell>
          <cell r="C59" t="str">
            <v>Region Syddanmark</v>
          </cell>
          <cell r="D59">
            <v>6033</v>
          </cell>
          <cell r="E59">
            <v>11710</v>
          </cell>
          <cell r="F59">
            <v>281</v>
          </cell>
          <cell r="G59">
            <v>662</v>
          </cell>
          <cell r="H59">
            <v>348</v>
          </cell>
          <cell r="I59">
            <v>409</v>
          </cell>
          <cell r="J59">
            <v>966</v>
          </cell>
          <cell r="K59">
            <v>1547</v>
          </cell>
          <cell r="L59">
            <v>1396</v>
          </cell>
          <cell r="M59">
            <v>372</v>
          </cell>
          <cell r="N59">
            <v>266</v>
          </cell>
          <cell r="O59">
            <v>571</v>
          </cell>
          <cell r="P59">
            <v>263</v>
          </cell>
          <cell r="Q59">
            <v>383</v>
          </cell>
          <cell r="R59">
            <v>924</v>
          </cell>
          <cell r="S59">
            <v>1483</v>
          </cell>
          <cell r="T59">
            <v>1323</v>
          </cell>
          <cell r="U59">
            <v>516</v>
          </cell>
          <cell r="V59">
            <v>583</v>
          </cell>
          <cell r="W59">
            <v>386</v>
          </cell>
          <cell r="X59">
            <v>68</v>
          </cell>
          <cell r="Y59">
            <v>1229</v>
          </cell>
          <cell r="Z59">
            <v>74</v>
          </cell>
          <cell r="AA59">
            <v>1232</v>
          </cell>
          <cell r="AB59">
            <v>169</v>
          </cell>
          <cell r="AC59">
            <v>2111</v>
          </cell>
          <cell r="AD59">
            <v>880</v>
          </cell>
          <cell r="AE59">
            <v>338</v>
          </cell>
          <cell r="AF59">
            <v>2461</v>
          </cell>
          <cell r="AG59">
            <v>2391</v>
          </cell>
          <cell r="AH59">
            <v>535</v>
          </cell>
          <cell r="AI59">
            <v>445</v>
          </cell>
          <cell r="AJ59">
            <v>201</v>
          </cell>
          <cell r="AK59">
            <v>2531497569.4299998</v>
          </cell>
          <cell r="AL59">
            <v>10247</v>
          </cell>
          <cell r="AM59">
            <v>219.2</v>
          </cell>
          <cell r="AN59">
            <v>191.56</v>
          </cell>
          <cell r="AO59">
            <v>155.93</v>
          </cell>
          <cell r="AP59">
            <v>80.36</v>
          </cell>
          <cell r="AQ59">
            <v>693.55</v>
          </cell>
          <cell r="AR59">
            <v>1340.6</v>
          </cell>
          <cell r="AS59">
            <v>9365</v>
          </cell>
        </row>
        <row r="60">
          <cell r="A60">
            <v>492</v>
          </cell>
          <cell r="B60" t="str">
            <v>Ærø</v>
          </cell>
          <cell r="C60" t="str">
            <v>Region Syddanmark</v>
          </cell>
          <cell r="D60">
            <v>3023</v>
          </cell>
          <cell r="E60">
            <v>5795</v>
          </cell>
          <cell r="F60">
            <v>159</v>
          </cell>
          <cell r="G60">
            <v>284</v>
          </cell>
          <cell r="H60">
            <v>201</v>
          </cell>
          <cell r="I60">
            <v>169</v>
          </cell>
          <cell r="J60">
            <v>473</v>
          </cell>
          <cell r="K60">
            <v>744</v>
          </cell>
          <cell r="L60">
            <v>747</v>
          </cell>
          <cell r="M60">
            <v>174</v>
          </cell>
          <cell r="N60">
            <v>126</v>
          </cell>
          <cell r="O60">
            <v>307</v>
          </cell>
          <cell r="P60">
            <v>124</v>
          </cell>
          <cell r="Q60">
            <v>140</v>
          </cell>
          <cell r="R60">
            <v>421</v>
          </cell>
          <cell r="S60">
            <v>770</v>
          </cell>
          <cell r="T60">
            <v>745</v>
          </cell>
          <cell r="U60">
            <v>211</v>
          </cell>
          <cell r="V60">
            <v>0</v>
          </cell>
          <cell r="W60">
            <v>0</v>
          </cell>
          <cell r="X60">
            <v>0</v>
          </cell>
          <cell r="Y60">
            <v>631</v>
          </cell>
          <cell r="Z60">
            <v>21</v>
          </cell>
          <cell r="AA60">
            <v>637</v>
          </cell>
          <cell r="AB60">
            <v>74</v>
          </cell>
          <cell r="AC60">
            <v>1062</v>
          </cell>
          <cell r="AD60">
            <v>415</v>
          </cell>
          <cell r="AE60">
            <v>183</v>
          </cell>
          <cell r="AF60">
            <v>1268</v>
          </cell>
          <cell r="AG60">
            <v>1200</v>
          </cell>
          <cell r="AH60">
            <v>255</v>
          </cell>
          <cell r="AI60">
            <v>189</v>
          </cell>
          <cell r="AJ60">
            <v>111</v>
          </cell>
          <cell r="AK60">
            <v>1305422261.6400001</v>
          </cell>
          <cell r="AL60">
            <v>5070</v>
          </cell>
          <cell r="AM60">
            <v>83.39</v>
          </cell>
          <cell r="AN60">
            <v>59.76</v>
          </cell>
          <cell r="AO60">
            <v>42.9</v>
          </cell>
          <cell r="AP60">
            <v>30.56</v>
          </cell>
          <cell r="AQ60">
            <v>266.2</v>
          </cell>
          <cell r="AR60">
            <v>482.81</v>
          </cell>
          <cell r="AS60">
            <v>0</v>
          </cell>
        </row>
        <row r="61">
          <cell r="A61">
            <v>510</v>
          </cell>
          <cell r="B61" t="str">
            <v>Haderslev</v>
          </cell>
          <cell r="C61" t="str">
            <v>Region Syddanmark</v>
          </cell>
          <cell r="D61">
            <v>21127</v>
          </cell>
          <cell r="E61">
            <v>47638</v>
          </cell>
          <cell r="F61">
            <v>1718</v>
          </cell>
          <cell r="G61">
            <v>3397</v>
          </cell>
          <cell r="H61">
            <v>2063</v>
          </cell>
          <cell r="I61">
            <v>2379</v>
          </cell>
          <cell r="J61">
            <v>4796</v>
          </cell>
          <cell r="K61">
            <v>5317</v>
          </cell>
          <cell r="L61">
            <v>3712</v>
          </cell>
          <cell r="M61">
            <v>817</v>
          </cell>
          <cell r="N61">
            <v>1659</v>
          </cell>
          <cell r="O61">
            <v>3325</v>
          </cell>
          <cell r="P61">
            <v>1783</v>
          </cell>
          <cell r="Q61">
            <v>2205</v>
          </cell>
          <cell r="R61">
            <v>4620</v>
          </cell>
          <cell r="S61">
            <v>5130</v>
          </cell>
          <cell r="T61">
            <v>3652</v>
          </cell>
          <cell r="U61">
            <v>1065</v>
          </cell>
          <cell r="V61">
            <v>2055</v>
          </cell>
          <cell r="W61">
            <v>987</v>
          </cell>
          <cell r="X61">
            <v>356</v>
          </cell>
          <cell r="Y61">
            <v>3425</v>
          </cell>
          <cell r="Z61">
            <v>258</v>
          </cell>
          <cell r="AA61">
            <v>3273</v>
          </cell>
          <cell r="AB61">
            <v>829</v>
          </cell>
          <cell r="AC61">
            <v>6987</v>
          </cell>
          <cell r="AD61">
            <v>5006</v>
          </cell>
          <cell r="AE61">
            <v>1349</v>
          </cell>
          <cell r="AF61">
            <v>6698</v>
          </cell>
          <cell r="AG61">
            <v>8049</v>
          </cell>
          <cell r="AH61">
            <v>2483</v>
          </cell>
          <cell r="AI61">
            <v>2625</v>
          </cell>
          <cell r="AJ61">
            <v>1272</v>
          </cell>
          <cell r="AK61">
            <v>11087524840.09</v>
          </cell>
          <cell r="AL61">
            <v>39208</v>
          </cell>
          <cell r="AM61">
            <v>746.28</v>
          </cell>
          <cell r="AN61">
            <v>671.01</v>
          </cell>
          <cell r="AO61">
            <v>428.14</v>
          </cell>
          <cell r="AP61">
            <v>260.8</v>
          </cell>
          <cell r="AQ61">
            <v>1397.08</v>
          </cell>
          <cell r="AR61">
            <v>3503.3</v>
          </cell>
          <cell r="AS61">
            <v>28293</v>
          </cell>
        </row>
        <row r="62">
          <cell r="A62">
            <v>530</v>
          </cell>
          <cell r="B62" t="str">
            <v>Billund</v>
          </cell>
          <cell r="C62" t="str">
            <v>Region Syddanmark</v>
          </cell>
          <cell r="D62">
            <v>9669</v>
          </cell>
          <cell r="E62">
            <v>22926</v>
          </cell>
          <cell r="F62">
            <v>852</v>
          </cell>
          <cell r="G62">
            <v>1777</v>
          </cell>
          <cell r="H62">
            <v>947</v>
          </cell>
          <cell r="I62">
            <v>1095</v>
          </cell>
          <cell r="J62">
            <v>2343</v>
          </cell>
          <cell r="K62">
            <v>2459</v>
          </cell>
          <cell r="L62">
            <v>1786</v>
          </cell>
          <cell r="M62">
            <v>427</v>
          </cell>
          <cell r="N62">
            <v>857</v>
          </cell>
          <cell r="O62">
            <v>1735</v>
          </cell>
          <cell r="P62">
            <v>699</v>
          </cell>
          <cell r="Q62">
            <v>995</v>
          </cell>
          <cell r="R62">
            <v>2327</v>
          </cell>
          <cell r="S62">
            <v>2347</v>
          </cell>
          <cell r="T62">
            <v>1710</v>
          </cell>
          <cell r="U62">
            <v>570</v>
          </cell>
          <cell r="V62">
            <v>1054</v>
          </cell>
          <cell r="W62">
            <v>608</v>
          </cell>
          <cell r="X62">
            <v>215</v>
          </cell>
          <cell r="Y62">
            <v>1420</v>
          </cell>
          <cell r="Z62">
            <v>133</v>
          </cell>
          <cell r="AA62">
            <v>1301</v>
          </cell>
          <cell r="AB62">
            <v>394</v>
          </cell>
          <cell r="AC62">
            <v>3282</v>
          </cell>
          <cell r="AD62">
            <v>2560</v>
          </cell>
          <cell r="AE62">
            <v>579</v>
          </cell>
          <cell r="AF62">
            <v>2721</v>
          </cell>
          <cell r="AG62">
            <v>3688</v>
          </cell>
          <cell r="AH62">
            <v>1234</v>
          </cell>
          <cell r="AI62">
            <v>1286</v>
          </cell>
          <cell r="AJ62">
            <v>740</v>
          </cell>
          <cell r="AK62">
            <v>5530339052.0600004</v>
          </cell>
          <cell r="AL62">
            <v>18547</v>
          </cell>
          <cell r="AM62">
            <v>260.23</v>
          </cell>
          <cell r="AN62">
            <v>227.35</v>
          </cell>
          <cell r="AO62">
            <v>88.87</v>
          </cell>
          <cell r="AP62">
            <v>93.49</v>
          </cell>
          <cell r="AQ62">
            <v>774.3</v>
          </cell>
          <cell r="AR62">
            <v>1444.24</v>
          </cell>
          <cell r="AS62">
            <v>13212</v>
          </cell>
        </row>
        <row r="63">
          <cell r="A63">
            <v>540</v>
          </cell>
          <cell r="B63" t="str">
            <v>Sønderborg</v>
          </cell>
          <cell r="C63" t="str">
            <v>Region Syddanmark</v>
          </cell>
          <cell r="D63">
            <v>26895</v>
          </cell>
          <cell r="E63">
            <v>59762</v>
          </cell>
          <cell r="F63">
            <v>2001</v>
          </cell>
          <cell r="G63">
            <v>4308</v>
          </cell>
          <cell r="H63">
            <v>2630</v>
          </cell>
          <cell r="I63">
            <v>2612</v>
          </cell>
          <cell r="J63">
            <v>6010</v>
          </cell>
          <cell r="K63">
            <v>6386</v>
          </cell>
          <cell r="L63">
            <v>5086</v>
          </cell>
          <cell r="M63">
            <v>1213</v>
          </cell>
          <cell r="N63">
            <v>1940</v>
          </cell>
          <cell r="O63">
            <v>4054</v>
          </cell>
          <cell r="P63">
            <v>2194</v>
          </cell>
          <cell r="Q63">
            <v>2443</v>
          </cell>
          <cell r="R63">
            <v>5930</v>
          </cell>
          <cell r="S63">
            <v>6204</v>
          </cell>
          <cell r="T63">
            <v>5146</v>
          </cell>
          <cell r="U63">
            <v>1605</v>
          </cell>
          <cell r="V63">
            <v>3348</v>
          </cell>
          <cell r="W63">
            <v>1609</v>
          </cell>
          <cell r="X63">
            <v>551</v>
          </cell>
          <cell r="Y63">
            <v>4315</v>
          </cell>
          <cell r="Z63">
            <v>305</v>
          </cell>
          <cell r="AA63">
            <v>4317</v>
          </cell>
          <cell r="AB63">
            <v>920</v>
          </cell>
          <cell r="AC63">
            <v>9237</v>
          </cell>
          <cell r="AD63">
            <v>6323</v>
          </cell>
          <cell r="AE63">
            <v>1478</v>
          </cell>
          <cell r="AF63">
            <v>8632</v>
          </cell>
          <cell r="AG63">
            <v>10411</v>
          </cell>
          <cell r="AH63">
            <v>3040</v>
          </cell>
          <cell r="AI63">
            <v>3389</v>
          </cell>
          <cell r="AJ63">
            <v>1423</v>
          </cell>
          <cell r="AK63">
            <v>14400892152.209999</v>
          </cell>
          <cell r="AL63">
            <v>49534</v>
          </cell>
          <cell r="AM63">
            <v>729.23</v>
          </cell>
          <cell r="AN63">
            <v>881.59</v>
          </cell>
          <cell r="AO63">
            <v>346.49</v>
          </cell>
          <cell r="AP63">
            <v>244.42</v>
          </cell>
          <cell r="AQ63">
            <v>1753.56</v>
          </cell>
          <cell r="AR63">
            <v>3955.29</v>
          </cell>
          <cell r="AS63">
            <v>34409</v>
          </cell>
        </row>
        <row r="64">
          <cell r="A64">
            <v>550</v>
          </cell>
          <cell r="B64" t="str">
            <v>Tønder</v>
          </cell>
          <cell r="C64" t="str">
            <v>Region Syddanmark</v>
          </cell>
          <cell r="D64">
            <v>15510</v>
          </cell>
          <cell r="E64">
            <v>34421</v>
          </cell>
          <cell r="F64">
            <v>1224</v>
          </cell>
          <cell r="G64">
            <v>2304</v>
          </cell>
          <cell r="H64">
            <v>1487</v>
          </cell>
          <cell r="I64">
            <v>1673</v>
          </cell>
          <cell r="J64">
            <v>3114</v>
          </cell>
          <cell r="K64">
            <v>4161</v>
          </cell>
          <cell r="L64">
            <v>2957</v>
          </cell>
          <cell r="M64">
            <v>639</v>
          </cell>
          <cell r="N64">
            <v>1114</v>
          </cell>
          <cell r="O64">
            <v>2310</v>
          </cell>
          <cell r="P64">
            <v>1181</v>
          </cell>
          <cell r="Q64">
            <v>1459</v>
          </cell>
          <cell r="R64">
            <v>2951</v>
          </cell>
          <cell r="S64">
            <v>4041</v>
          </cell>
          <cell r="T64">
            <v>2791</v>
          </cell>
          <cell r="U64">
            <v>1015</v>
          </cell>
          <cell r="V64">
            <v>1991</v>
          </cell>
          <cell r="W64">
            <v>794</v>
          </cell>
          <cell r="X64">
            <v>146</v>
          </cell>
          <cell r="Y64">
            <v>2630</v>
          </cell>
          <cell r="Z64">
            <v>152</v>
          </cell>
          <cell r="AA64">
            <v>2498</v>
          </cell>
          <cell r="AB64">
            <v>540</v>
          </cell>
          <cell r="AC64">
            <v>5271</v>
          </cell>
          <cell r="AD64">
            <v>3445</v>
          </cell>
          <cell r="AE64">
            <v>974</v>
          </cell>
          <cell r="AF64">
            <v>5128</v>
          </cell>
          <cell r="AG64">
            <v>5964</v>
          </cell>
          <cell r="AH64">
            <v>1803</v>
          </cell>
          <cell r="AI64">
            <v>1566</v>
          </cell>
          <cell r="AJ64">
            <v>1049</v>
          </cell>
          <cell r="AK64">
            <v>7395737649.4200001</v>
          </cell>
          <cell r="AL64">
            <v>28626</v>
          </cell>
          <cell r="AM64">
            <v>530.12</v>
          </cell>
          <cell r="AN64">
            <v>496.4</v>
          </cell>
          <cell r="AO64">
            <v>338.85</v>
          </cell>
          <cell r="AP64">
            <v>146.44999999999999</v>
          </cell>
          <cell r="AQ64">
            <v>1301.04</v>
          </cell>
          <cell r="AR64">
            <v>2812.86</v>
          </cell>
          <cell r="AS64">
            <v>20067</v>
          </cell>
        </row>
        <row r="65">
          <cell r="A65">
            <v>561</v>
          </cell>
          <cell r="B65" t="str">
            <v>Esbjerg</v>
          </cell>
          <cell r="C65" t="str">
            <v>Region Syddanmark</v>
          </cell>
          <cell r="D65">
            <v>40727</v>
          </cell>
          <cell r="E65">
            <v>90766</v>
          </cell>
          <cell r="F65">
            <v>3482</v>
          </cell>
          <cell r="G65">
            <v>6062</v>
          </cell>
          <cell r="H65">
            <v>4130</v>
          </cell>
          <cell r="I65">
            <v>5103</v>
          </cell>
          <cell r="J65">
            <v>9097</v>
          </cell>
          <cell r="K65">
            <v>9736</v>
          </cell>
          <cell r="L65">
            <v>6774</v>
          </cell>
          <cell r="M65">
            <v>1503</v>
          </cell>
          <cell r="N65">
            <v>3358</v>
          </cell>
          <cell r="O65">
            <v>5939</v>
          </cell>
          <cell r="P65">
            <v>3768</v>
          </cell>
          <cell r="Q65">
            <v>4598</v>
          </cell>
          <cell r="R65">
            <v>8841</v>
          </cell>
          <cell r="S65">
            <v>9429</v>
          </cell>
          <cell r="T65">
            <v>6783</v>
          </cell>
          <cell r="U65">
            <v>2163</v>
          </cell>
          <cell r="V65">
            <v>3006</v>
          </cell>
          <cell r="W65">
            <v>2254</v>
          </cell>
          <cell r="X65">
            <v>666</v>
          </cell>
          <cell r="Y65">
            <v>6775</v>
          </cell>
          <cell r="Z65">
            <v>389</v>
          </cell>
          <cell r="AA65">
            <v>6665</v>
          </cell>
          <cell r="AB65">
            <v>1470</v>
          </cell>
          <cell r="AC65">
            <v>13264</v>
          </cell>
          <cell r="AD65">
            <v>9790</v>
          </cell>
          <cell r="AE65">
            <v>2374</v>
          </cell>
          <cell r="AF65">
            <v>13440</v>
          </cell>
          <cell r="AG65">
            <v>15071</v>
          </cell>
          <cell r="AH65">
            <v>4859</v>
          </cell>
          <cell r="AI65">
            <v>5068</v>
          </cell>
          <cell r="AJ65">
            <v>2289</v>
          </cell>
          <cell r="AK65">
            <v>22972482735.25</v>
          </cell>
          <cell r="AL65">
            <v>74750</v>
          </cell>
          <cell r="AM65">
            <v>1156.98</v>
          </cell>
          <cell r="AN65">
            <v>912.85</v>
          </cell>
          <cell r="AO65">
            <v>614.97</v>
          </cell>
          <cell r="AP65">
            <v>389</v>
          </cell>
          <cell r="AQ65">
            <v>2800.37</v>
          </cell>
          <cell r="AR65">
            <v>5874.18</v>
          </cell>
          <cell r="AS65">
            <v>54702</v>
          </cell>
        </row>
        <row r="66">
          <cell r="A66">
            <v>563</v>
          </cell>
          <cell r="B66" t="str">
            <v>Fanø</v>
          </cell>
          <cell r="C66" t="str">
            <v>Region Syddanmark</v>
          </cell>
          <cell r="D66">
            <v>1483</v>
          </cell>
          <cell r="E66">
            <v>3054</v>
          </cell>
          <cell r="F66">
            <v>70</v>
          </cell>
          <cell r="G66">
            <v>213</v>
          </cell>
          <cell r="H66">
            <v>68</v>
          </cell>
          <cell r="I66">
            <v>70</v>
          </cell>
          <cell r="J66">
            <v>274</v>
          </cell>
          <cell r="K66">
            <v>376</v>
          </cell>
          <cell r="L66">
            <v>392</v>
          </cell>
          <cell r="M66">
            <v>53</v>
          </cell>
          <cell r="N66">
            <v>85</v>
          </cell>
          <cell r="O66">
            <v>181</v>
          </cell>
          <cell r="P66">
            <v>63</v>
          </cell>
          <cell r="Q66">
            <v>74</v>
          </cell>
          <cell r="R66">
            <v>268</v>
          </cell>
          <cell r="S66">
            <v>398</v>
          </cell>
          <cell r="T66">
            <v>383</v>
          </cell>
          <cell r="U66">
            <v>86</v>
          </cell>
          <cell r="V66">
            <v>138</v>
          </cell>
          <cell r="W66">
            <v>86</v>
          </cell>
          <cell r="X66">
            <v>7</v>
          </cell>
          <cell r="Y66">
            <v>246</v>
          </cell>
          <cell r="Z66">
            <v>16</v>
          </cell>
          <cell r="AA66">
            <v>282</v>
          </cell>
          <cell r="AB66">
            <v>59</v>
          </cell>
          <cell r="AC66">
            <v>547</v>
          </cell>
          <cell r="AD66">
            <v>256</v>
          </cell>
          <cell r="AE66">
            <v>77</v>
          </cell>
          <cell r="AF66">
            <v>528</v>
          </cell>
          <cell r="AG66">
            <v>618</v>
          </cell>
          <cell r="AH66">
            <v>146</v>
          </cell>
          <cell r="AI66">
            <v>123</v>
          </cell>
          <cell r="AJ66">
            <v>68</v>
          </cell>
          <cell r="AK66">
            <v>802672241.66999996</v>
          </cell>
          <cell r="AL66">
            <v>2575</v>
          </cell>
          <cell r="AM66">
            <v>38</v>
          </cell>
          <cell r="AN66">
            <v>19.989999999999998</v>
          </cell>
          <cell r="AO66">
            <v>14.39</v>
          </cell>
          <cell r="AP66">
            <v>8.65</v>
          </cell>
          <cell r="AQ66">
            <v>67.08</v>
          </cell>
          <cell r="AR66">
            <v>148.12</v>
          </cell>
          <cell r="AS66">
            <v>1591</v>
          </cell>
        </row>
        <row r="67">
          <cell r="A67">
            <v>573</v>
          </cell>
          <cell r="B67" t="str">
            <v>Varde</v>
          </cell>
          <cell r="C67" t="str">
            <v>Region Syddanmark</v>
          </cell>
          <cell r="D67">
            <v>19338</v>
          </cell>
          <cell r="E67">
            <v>45392</v>
          </cell>
          <cell r="F67">
            <v>1758</v>
          </cell>
          <cell r="G67">
            <v>3380</v>
          </cell>
          <cell r="H67">
            <v>1863</v>
          </cell>
          <cell r="I67">
            <v>2229</v>
          </cell>
          <cell r="J67">
            <v>4558</v>
          </cell>
          <cell r="K67">
            <v>5066</v>
          </cell>
          <cell r="L67">
            <v>3585</v>
          </cell>
          <cell r="M67">
            <v>883</v>
          </cell>
          <cell r="N67">
            <v>1626</v>
          </cell>
          <cell r="O67">
            <v>3264</v>
          </cell>
          <cell r="P67">
            <v>1516</v>
          </cell>
          <cell r="Q67">
            <v>1973</v>
          </cell>
          <cell r="R67">
            <v>4398</v>
          </cell>
          <cell r="S67">
            <v>4838</v>
          </cell>
          <cell r="T67">
            <v>3350</v>
          </cell>
          <cell r="U67">
            <v>1105</v>
          </cell>
          <cell r="V67">
            <v>2015</v>
          </cell>
          <cell r="W67">
            <v>1022</v>
          </cell>
          <cell r="X67">
            <v>200</v>
          </cell>
          <cell r="Y67">
            <v>2970</v>
          </cell>
          <cell r="Z67">
            <v>224</v>
          </cell>
          <cell r="AA67">
            <v>2622</v>
          </cell>
          <cell r="AB67">
            <v>624</v>
          </cell>
          <cell r="AC67">
            <v>6633</v>
          </cell>
          <cell r="AD67">
            <v>5107</v>
          </cell>
          <cell r="AE67">
            <v>1158</v>
          </cell>
          <cell r="AF67">
            <v>5592</v>
          </cell>
          <cell r="AG67">
            <v>7421</v>
          </cell>
          <cell r="AH67">
            <v>2335</v>
          </cell>
          <cell r="AI67">
            <v>2543</v>
          </cell>
          <cell r="AJ67">
            <v>1447</v>
          </cell>
          <cell r="AK67">
            <v>10554003785.719999</v>
          </cell>
          <cell r="AL67">
            <v>37102</v>
          </cell>
          <cell r="AM67">
            <v>502.03</v>
          </cell>
          <cell r="AN67">
            <v>538.44000000000005</v>
          </cell>
          <cell r="AO67">
            <v>264.88</v>
          </cell>
          <cell r="AP67">
            <v>261.20999999999998</v>
          </cell>
          <cell r="AQ67">
            <v>1341.19</v>
          </cell>
          <cell r="AR67">
            <v>2907.74</v>
          </cell>
          <cell r="AS67">
            <v>26441</v>
          </cell>
        </row>
        <row r="68">
          <cell r="A68">
            <v>575</v>
          </cell>
          <cell r="B68" t="str">
            <v>Vejen</v>
          </cell>
          <cell r="C68" t="str">
            <v>Region Syddanmark</v>
          </cell>
          <cell r="D68">
            <v>16091</v>
          </cell>
          <cell r="E68">
            <v>38686</v>
          </cell>
          <cell r="F68">
            <v>1571</v>
          </cell>
          <cell r="G68">
            <v>3024</v>
          </cell>
          <cell r="H68">
            <v>1517</v>
          </cell>
          <cell r="I68">
            <v>1950</v>
          </cell>
          <cell r="J68">
            <v>4279</v>
          </cell>
          <cell r="K68">
            <v>4052</v>
          </cell>
          <cell r="L68">
            <v>2838</v>
          </cell>
          <cell r="M68">
            <v>726</v>
          </cell>
          <cell r="N68">
            <v>1466</v>
          </cell>
          <cell r="O68">
            <v>2944</v>
          </cell>
          <cell r="P68">
            <v>1247</v>
          </cell>
          <cell r="Q68">
            <v>1798</v>
          </cell>
          <cell r="R68">
            <v>3877</v>
          </cell>
          <cell r="S68">
            <v>3805</v>
          </cell>
          <cell r="T68">
            <v>2753</v>
          </cell>
          <cell r="U68">
            <v>839</v>
          </cell>
          <cell r="V68">
            <v>1656</v>
          </cell>
          <cell r="W68">
            <v>1046</v>
          </cell>
          <cell r="X68">
            <v>295</v>
          </cell>
          <cell r="Y68">
            <v>2429</v>
          </cell>
          <cell r="Z68">
            <v>191</v>
          </cell>
          <cell r="AA68">
            <v>1990</v>
          </cell>
          <cell r="AB68">
            <v>636</v>
          </cell>
          <cell r="AC68">
            <v>5419</v>
          </cell>
          <cell r="AD68">
            <v>4347</v>
          </cell>
          <cell r="AE68">
            <v>1079</v>
          </cell>
          <cell r="AF68">
            <v>4419</v>
          </cell>
          <cell r="AG68">
            <v>6116</v>
          </cell>
          <cell r="AH68">
            <v>2045</v>
          </cell>
          <cell r="AI68">
            <v>2247</v>
          </cell>
          <cell r="AJ68">
            <v>1264</v>
          </cell>
          <cell r="AK68">
            <v>8767872719.9300003</v>
          </cell>
          <cell r="AL68">
            <v>31074</v>
          </cell>
          <cell r="AM68">
            <v>500.75</v>
          </cell>
          <cell r="AN68">
            <v>515.59</v>
          </cell>
          <cell r="AO68">
            <v>238.15</v>
          </cell>
          <cell r="AP68">
            <v>216.11</v>
          </cell>
          <cell r="AQ68">
            <v>1105.69</v>
          </cell>
          <cell r="AR68">
            <v>2576.29</v>
          </cell>
          <cell r="AS68">
            <v>22525</v>
          </cell>
        </row>
        <row r="69">
          <cell r="A69">
            <v>580</v>
          </cell>
          <cell r="B69" t="str">
            <v>Aabenraa</v>
          </cell>
          <cell r="C69" t="str">
            <v>Region Syddanmark</v>
          </cell>
          <cell r="D69">
            <v>22416</v>
          </cell>
          <cell r="E69">
            <v>50167</v>
          </cell>
          <cell r="F69">
            <v>1701</v>
          </cell>
          <cell r="G69">
            <v>3657</v>
          </cell>
          <cell r="H69">
            <v>1915</v>
          </cell>
          <cell r="I69">
            <v>2283</v>
          </cell>
          <cell r="J69">
            <v>4994</v>
          </cell>
          <cell r="K69">
            <v>5750</v>
          </cell>
          <cell r="L69">
            <v>4221</v>
          </cell>
          <cell r="M69">
            <v>895</v>
          </cell>
          <cell r="N69">
            <v>1671</v>
          </cell>
          <cell r="O69">
            <v>3536</v>
          </cell>
          <cell r="P69">
            <v>1658</v>
          </cell>
          <cell r="Q69">
            <v>2164</v>
          </cell>
          <cell r="R69">
            <v>4865</v>
          </cell>
          <cell r="S69">
            <v>5574</v>
          </cell>
          <cell r="T69">
            <v>4086</v>
          </cell>
          <cell r="U69">
            <v>1197</v>
          </cell>
          <cell r="V69">
            <v>3590</v>
          </cell>
          <cell r="W69">
            <v>1157</v>
          </cell>
          <cell r="X69">
            <v>368</v>
          </cell>
          <cell r="Y69">
            <v>3565</v>
          </cell>
          <cell r="Z69">
            <v>265</v>
          </cell>
          <cell r="AA69">
            <v>3438</v>
          </cell>
          <cell r="AB69">
            <v>858</v>
          </cell>
          <cell r="AC69">
            <v>7796</v>
          </cell>
          <cell r="AD69">
            <v>5214</v>
          </cell>
          <cell r="AE69">
            <v>1280</v>
          </cell>
          <cell r="AF69">
            <v>7003</v>
          </cell>
          <cell r="AG69">
            <v>8846</v>
          </cell>
          <cell r="AH69">
            <v>2585</v>
          </cell>
          <cell r="AI69">
            <v>2695</v>
          </cell>
          <cell r="AJ69">
            <v>1287</v>
          </cell>
          <cell r="AK69">
            <v>11552755061.700001</v>
          </cell>
          <cell r="AL69">
            <v>41477</v>
          </cell>
          <cell r="AM69">
            <v>820.74</v>
          </cell>
          <cell r="AN69">
            <v>605.84</v>
          </cell>
          <cell r="AO69">
            <v>313.33</v>
          </cell>
          <cell r="AP69">
            <v>202.54</v>
          </cell>
          <cell r="AQ69">
            <v>1513.9</v>
          </cell>
          <cell r="AR69">
            <v>3456.35</v>
          </cell>
          <cell r="AS69">
            <v>29203</v>
          </cell>
        </row>
        <row r="70">
          <cell r="A70">
            <v>607</v>
          </cell>
          <cell r="B70" t="str">
            <v>Fredericia</v>
          </cell>
          <cell r="C70" t="str">
            <v>Region Syddanmark</v>
          </cell>
          <cell r="D70">
            <v>17751</v>
          </cell>
          <cell r="E70">
            <v>39522</v>
          </cell>
          <cell r="F70">
            <v>1503</v>
          </cell>
          <cell r="G70">
            <v>2800</v>
          </cell>
          <cell r="H70">
            <v>1741</v>
          </cell>
          <cell r="I70">
            <v>2067</v>
          </cell>
          <cell r="J70">
            <v>4330</v>
          </cell>
          <cell r="K70">
            <v>4217</v>
          </cell>
          <cell r="L70">
            <v>2931</v>
          </cell>
          <cell r="M70">
            <v>590</v>
          </cell>
          <cell r="N70">
            <v>1408</v>
          </cell>
          <cell r="O70">
            <v>2754</v>
          </cell>
          <cell r="P70">
            <v>1423</v>
          </cell>
          <cell r="Q70">
            <v>1886</v>
          </cell>
          <cell r="R70">
            <v>4117</v>
          </cell>
          <cell r="S70">
            <v>3966</v>
          </cell>
          <cell r="T70">
            <v>2951</v>
          </cell>
          <cell r="U70">
            <v>838</v>
          </cell>
          <cell r="V70">
            <v>1022</v>
          </cell>
          <cell r="W70">
            <v>1167</v>
          </cell>
          <cell r="X70">
            <v>507</v>
          </cell>
          <cell r="Y70">
            <v>3161</v>
          </cell>
          <cell r="Z70">
            <v>205</v>
          </cell>
          <cell r="AA70">
            <v>2732</v>
          </cell>
          <cell r="AB70">
            <v>745</v>
          </cell>
          <cell r="AC70">
            <v>5659</v>
          </cell>
          <cell r="AD70">
            <v>4257</v>
          </cell>
          <cell r="AE70">
            <v>992</v>
          </cell>
          <cell r="AF70">
            <v>5893</v>
          </cell>
          <cell r="AG70">
            <v>6547</v>
          </cell>
          <cell r="AH70">
            <v>2118</v>
          </cell>
          <cell r="AI70">
            <v>2217</v>
          </cell>
          <cell r="AJ70">
            <v>976</v>
          </cell>
          <cell r="AK70">
            <v>9845677458.5100002</v>
          </cell>
          <cell r="AL70">
            <v>32347</v>
          </cell>
          <cell r="AM70">
            <v>700.89</v>
          </cell>
          <cell r="AN70">
            <v>570.82000000000005</v>
          </cell>
          <cell r="AO70">
            <v>378.75</v>
          </cell>
          <cell r="AP70">
            <v>200.93</v>
          </cell>
          <cell r="AQ70">
            <v>1029.46</v>
          </cell>
          <cell r="AR70">
            <v>2880.86</v>
          </cell>
          <cell r="AS70">
            <v>23747</v>
          </cell>
        </row>
        <row r="71">
          <cell r="A71">
            <v>615</v>
          </cell>
          <cell r="B71" t="str">
            <v>Horsens</v>
          </cell>
          <cell r="C71" t="str">
            <v>Region Midtjylland</v>
          </cell>
          <cell r="D71">
            <v>33864</v>
          </cell>
          <cell r="E71">
            <v>76911</v>
          </cell>
          <cell r="F71">
            <v>3356</v>
          </cell>
          <cell r="G71">
            <v>5372</v>
          </cell>
          <cell r="H71">
            <v>3920</v>
          </cell>
          <cell r="I71">
            <v>4655</v>
          </cell>
          <cell r="J71">
            <v>8643</v>
          </cell>
          <cell r="K71">
            <v>7236</v>
          </cell>
          <cell r="L71">
            <v>5016</v>
          </cell>
          <cell r="M71">
            <v>1037</v>
          </cell>
          <cell r="N71">
            <v>3176</v>
          </cell>
          <cell r="O71">
            <v>5209</v>
          </cell>
          <cell r="P71">
            <v>3425</v>
          </cell>
          <cell r="Q71">
            <v>4229</v>
          </cell>
          <cell r="R71">
            <v>8024</v>
          </cell>
          <cell r="S71">
            <v>7024</v>
          </cell>
          <cell r="T71">
            <v>5107</v>
          </cell>
          <cell r="U71">
            <v>1482</v>
          </cell>
          <cell r="V71">
            <v>4368</v>
          </cell>
          <cell r="W71">
            <v>2620</v>
          </cell>
          <cell r="X71">
            <v>959</v>
          </cell>
          <cell r="Y71">
            <v>5815</v>
          </cell>
          <cell r="Z71">
            <v>396</v>
          </cell>
          <cell r="AA71">
            <v>5311</v>
          </cell>
          <cell r="AB71">
            <v>1544</v>
          </cell>
          <cell r="AC71">
            <v>10048</v>
          </cell>
          <cell r="AD71">
            <v>8400</v>
          </cell>
          <cell r="AE71">
            <v>2350</v>
          </cell>
          <cell r="AF71">
            <v>11126</v>
          </cell>
          <cell r="AG71">
            <v>11921</v>
          </cell>
          <cell r="AH71">
            <v>4196</v>
          </cell>
          <cell r="AI71">
            <v>4670</v>
          </cell>
          <cell r="AJ71">
            <v>1951</v>
          </cell>
          <cell r="AK71">
            <v>18074889737.290001</v>
          </cell>
          <cell r="AL71">
            <v>61466</v>
          </cell>
          <cell r="AM71">
            <v>1140.43</v>
          </cell>
          <cell r="AN71">
            <v>1302.05</v>
          </cell>
          <cell r="AO71">
            <v>630.45000000000005</v>
          </cell>
          <cell r="AP71">
            <v>415.44</v>
          </cell>
          <cell r="AQ71">
            <v>2032.64</v>
          </cell>
          <cell r="AR71">
            <v>5521.01</v>
          </cell>
          <cell r="AS71">
            <v>47156</v>
          </cell>
        </row>
        <row r="72">
          <cell r="A72">
            <v>621</v>
          </cell>
          <cell r="B72" t="str">
            <v>Kolding</v>
          </cell>
          <cell r="C72" t="str">
            <v>Region Syddanmark</v>
          </cell>
          <cell r="D72">
            <v>32651</v>
          </cell>
          <cell r="E72">
            <v>75969</v>
          </cell>
          <cell r="F72">
            <v>3058</v>
          </cell>
          <cell r="G72">
            <v>5583</v>
          </cell>
          <cell r="H72">
            <v>3351</v>
          </cell>
          <cell r="I72">
            <v>4167</v>
          </cell>
          <cell r="J72">
            <v>8335</v>
          </cell>
          <cell r="K72">
            <v>7534</v>
          </cell>
          <cell r="L72">
            <v>5284</v>
          </cell>
          <cell r="M72">
            <v>1057</v>
          </cell>
          <cell r="N72">
            <v>3038</v>
          </cell>
          <cell r="O72">
            <v>5349</v>
          </cell>
          <cell r="P72">
            <v>3120</v>
          </cell>
          <cell r="Q72">
            <v>4062</v>
          </cell>
          <cell r="R72">
            <v>8118</v>
          </cell>
          <cell r="S72">
            <v>7217</v>
          </cell>
          <cell r="T72">
            <v>5221</v>
          </cell>
          <cell r="U72">
            <v>1475</v>
          </cell>
          <cell r="V72">
            <v>2749</v>
          </cell>
          <cell r="W72">
            <v>1908</v>
          </cell>
          <cell r="X72">
            <v>648</v>
          </cell>
          <cell r="Y72">
            <v>4981</v>
          </cell>
          <cell r="Z72">
            <v>375</v>
          </cell>
          <cell r="AA72">
            <v>4864</v>
          </cell>
          <cell r="AB72">
            <v>1292</v>
          </cell>
          <cell r="AC72">
            <v>10325</v>
          </cell>
          <cell r="AD72">
            <v>8639</v>
          </cell>
          <cell r="AE72">
            <v>2175</v>
          </cell>
          <cell r="AF72">
            <v>9845</v>
          </cell>
          <cell r="AG72">
            <v>11972</v>
          </cell>
          <cell r="AH72">
            <v>4056</v>
          </cell>
          <cell r="AI72">
            <v>4792</v>
          </cell>
          <cell r="AJ72">
            <v>1986</v>
          </cell>
          <cell r="AK72">
            <v>18902051453.599998</v>
          </cell>
          <cell r="AL72">
            <v>61264</v>
          </cell>
          <cell r="AM72">
            <v>1165.5</v>
          </cell>
          <cell r="AN72">
            <v>775.74</v>
          </cell>
          <cell r="AO72">
            <v>397.68</v>
          </cell>
          <cell r="AP72">
            <v>398.15</v>
          </cell>
          <cell r="AQ72">
            <v>1676.65</v>
          </cell>
          <cell r="AR72">
            <v>4413.7299999999996</v>
          </cell>
          <cell r="AS72">
            <v>45904</v>
          </cell>
        </row>
        <row r="73">
          <cell r="A73">
            <v>630</v>
          </cell>
          <cell r="B73" t="str">
            <v>Vejle</v>
          </cell>
          <cell r="C73" t="str">
            <v>Region Syddanmark</v>
          </cell>
          <cell r="D73">
            <v>40234</v>
          </cell>
          <cell r="E73">
            <v>94446</v>
          </cell>
          <cell r="F73">
            <v>3950</v>
          </cell>
          <cell r="G73">
            <v>7199</v>
          </cell>
          <cell r="H73">
            <v>3867</v>
          </cell>
          <cell r="I73">
            <v>4779</v>
          </cell>
          <cell r="J73">
            <v>10277</v>
          </cell>
          <cell r="K73">
            <v>9498</v>
          </cell>
          <cell r="L73">
            <v>6643</v>
          </cell>
          <cell r="M73">
            <v>1422</v>
          </cell>
          <cell r="N73">
            <v>3652</v>
          </cell>
          <cell r="O73">
            <v>6958</v>
          </cell>
          <cell r="P73">
            <v>3480</v>
          </cell>
          <cell r="Q73">
            <v>4687</v>
          </cell>
          <cell r="R73">
            <v>10120</v>
          </cell>
          <cell r="S73">
            <v>9268</v>
          </cell>
          <cell r="T73">
            <v>6716</v>
          </cell>
          <cell r="U73">
            <v>1930</v>
          </cell>
          <cell r="V73">
            <v>3447</v>
          </cell>
          <cell r="W73">
            <v>2629</v>
          </cell>
          <cell r="X73">
            <v>821</v>
          </cell>
          <cell r="Y73">
            <v>5898</v>
          </cell>
          <cell r="Z73">
            <v>488</v>
          </cell>
          <cell r="AA73">
            <v>6162</v>
          </cell>
          <cell r="AB73">
            <v>1729</v>
          </cell>
          <cell r="AC73">
            <v>12592</v>
          </cell>
          <cell r="AD73">
            <v>10870</v>
          </cell>
          <cell r="AE73">
            <v>2495</v>
          </cell>
          <cell r="AF73">
            <v>12060</v>
          </cell>
          <cell r="AG73">
            <v>14587</v>
          </cell>
          <cell r="AH73">
            <v>5020</v>
          </cell>
          <cell r="AI73">
            <v>5853</v>
          </cell>
          <cell r="AJ73">
            <v>2714</v>
          </cell>
          <cell r="AK73">
            <v>23556091383.509998</v>
          </cell>
          <cell r="AL73">
            <v>76038</v>
          </cell>
          <cell r="AM73">
            <v>1328.21</v>
          </cell>
          <cell r="AN73">
            <v>1157.58</v>
          </cell>
          <cell r="AO73">
            <v>428.93</v>
          </cell>
          <cell r="AP73">
            <v>409.51</v>
          </cell>
          <cell r="AQ73">
            <v>2236.12</v>
          </cell>
          <cell r="AR73">
            <v>5560.34</v>
          </cell>
          <cell r="AS73">
            <v>55976</v>
          </cell>
        </row>
        <row r="74">
          <cell r="A74">
            <v>657</v>
          </cell>
          <cell r="B74" t="str">
            <v>Herning</v>
          </cell>
          <cell r="C74" t="str">
            <v>Region Midtjylland</v>
          </cell>
          <cell r="D74">
            <v>32139</v>
          </cell>
          <cell r="E74">
            <v>75179</v>
          </cell>
          <cell r="F74">
            <v>3108</v>
          </cell>
          <cell r="G74">
            <v>5639</v>
          </cell>
          <cell r="H74">
            <v>3193</v>
          </cell>
          <cell r="I74">
            <v>3974</v>
          </cell>
          <cell r="J74">
            <v>8039</v>
          </cell>
          <cell r="K74">
            <v>7664</v>
          </cell>
          <cell r="L74">
            <v>5410</v>
          </cell>
          <cell r="M74">
            <v>1149</v>
          </cell>
          <cell r="N74">
            <v>2900</v>
          </cell>
          <cell r="O74">
            <v>5470</v>
          </cell>
          <cell r="P74">
            <v>2986</v>
          </cell>
          <cell r="Q74">
            <v>3746</v>
          </cell>
          <cell r="R74">
            <v>7588</v>
          </cell>
          <cell r="S74">
            <v>7323</v>
          </cell>
          <cell r="T74">
            <v>5354</v>
          </cell>
          <cell r="U74">
            <v>1636</v>
          </cell>
          <cell r="V74">
            <v>2622</v>
          </cell>
          <cell r="W74">
            <v>1985</v>
          </cell>
          <cell r="X74">
            <v>707</v>
          </cell>
          <cell r="Y74">
            <v>4971</v>
          </cell>
          <cell r="Z74">
            <v>312</v>
          </cell>
          <cell r="AA74">
            <v>4910</v>
          </cell>
          <cell r="AB74">
            <v>1090</v>
          </cell>
          <cell r="AC74">
            <v>10367</v>
          </cell>
          <cell r="AD74">
            <v>8607</v>
          </cell>
          <cell r="AE74">
            <v>1882</v>
          </cell>
          <cell r="AF74">
            <v>9881</v>
          </cell>
          <cell r="AG74">
            <v>11686</v>
          </cell>
          <cell r="AH74">
            <v>3811</v>
          </cell>
          <cell r="AI74">
            <v>4381</v>
          </cell>
          <cell r="AJ74">
            <v>2380</v>
          </cell>
          <cell r="AK74">
            <v>17837310064.18</v>
          </cell>
          <cell r="AL74">
            <v>60758</v>
          </cell>
          <cell r="AM74">
            <v>975.27</v>
          </cell>
          <cell r="AN74">
            <v>1180.43</v>
          </cell>
          <cell r="AO74">
            <v>525.83000000000004</v>
          </cell>
          <cell r="AP74">
            <v>390.31</v>
          </cell>
          <cell r="AQ74">
            <v>2370.41</v>
          </cell>
          <cell r="AR74">
            <v>5442.24</v>
          </cell>
          <cell r="AS74">
            <v>44513</v>
          </cell>
        </row>
        <row r="75">
          <cell r="A75">
            <v>661</v>
          </cell>
          <cell r="B75" t="str">
            <v>Holstebro</v>
          </cell>
          <cell r="C75" t="str">
            <v>Region Midtjylland</v>
          </cell>
          <cell r="D75">
            <v>21260</v>
          </cell>
          <cell r="E75">
            <v>49356</v>
          </cell>
          <cell r="F75">
            <v>2047</v>
          </cell>
          <cell r="G75">
            <v>3659</v>
          </cell>
          <cell r="H75">
            <v>2041</v>
          </cell>
          <cell r="I75">
            <v>2579</v>
          </cell>
          <cell r="J75">
            <v>4993</v>
          </cell>
          <cell r="K75">
            <v>5116</v>
          </cell>
          <cell r="L75">
            <v>3679</v>
          </cell>
          <cell r="M75">
            <v>860</v>
          </cell>
          <cell r="N75">
            <v>1903</v>
          </cell>
          <cell r="O75">
            <v>3508</v>
          </cell>
          <cell r="P75">
            <v>1896</v>
          </cell>
          <cell r="Q75">
            <v>2484</v>
          </cell>
          <cell r="R75">
            <v>4744</v>
          </cell>
          <cell r="S75">
            <v>5129</v>
          </cell>
          <cell r="T75">
            <v>3654</v>
          </cell>
          <cell r="U75">
            <v>1064</v>
          </cell>
          <cell r="V75">
            <v>1334</v>
          </cell>
          <cell r="W75">
            <v>956</v>
          </cell>
          <cell r="X75">
            <v>325</v>
          </cell>
          <cell r="Y75">
            <v>3210</v>
          </cell>
          <cell r="Z75">
            <v>201</v>
          </cell>
          <cell r="AA75">
            <v>3214</v>
          </cell>
          <cell r="AB75">
            <v>772</v>
          </cell>
          <cell r="AC75">
            <v>7083</v>
          </cell>
          <cell r="AD75">
            <v>5626</v>
          </cell>
          <cell r="AE75">
            <v>1154</v>
          </cell>
          <cell r="AF75">
            <v>6424</v>
          </cell>
          <cell r="AG75">
            <v>7979</v>
          </cell>
          <cell r="AH75">
            <v>2531</v>
          </cell>
          <cell r="AI75">
            <v>2833</v>
          </cell>
          <cell r="AJ75">
            <v>1493</v>
          </cell>
          <cell r="AK75">
            <v>11767292423.43</v>
          </cell>
          <cell r="AL75">
            <v>40023</v>
          </cell>
          <cell r="AM75">
            <v>540.62</v>
          </cell>
          <cell r="AN75">
            <v>620.67999999999995</v>
          </cell>
          <cell r="AO75">
            <v>211.8</v>
          </cell>
          <cell r="AP75">
            <v>240.74</v>
          </cell>
          <cell r="AQ75">
            <v>1278.52</v>
          </cell>
          <cell r="AR75">
            <v>2892.36</v>
          </cell>
          <cell r="AS75">
            <v>28982</v>
          </cell>
        </row>
        <row r="76">
          <cell r="A76">
            <v>665</v>
          </cell>
          <cell r="B76" t="str">
            <v>Lemvig</v>
          </cell>
          <cell r="C76" t="str">
            <v>Region Midtjylland</v>
          </cell>
          <cell r="D76">
            <v>8714</v>
          </cell>
          <cell r="E76">
            <v>19247</v>
          </cell>
          <cell r="F76">
            <v>557</v>
          </cell>
          <cell r="G76">
            <v>1399</v>
          </cell>
          <cell r="H76">
            <v>791</v>
          </cell>
          <cell r="I76">
            <v>823</v>
          </cell>
          <cell r="J76">
            <v>1742</v>
          </cell>
          <cell r="K76">
            <v>2377</v>
          </cell>
          <cell r="L76">
            <v>1804</v>
          </cell>
          <cell r="M76">
            <v>403</v>
          </cell>
          <cell r="N76">
            <v>542</v>
          </cell>
          <cell r="O76">
            <v>1334</v>
          </cell>
          <cell r="P76">
            <v>661</v>
          </cell>
          <cell r="Q76">
            <v>655</v>
          </cell>
          <cell r="R76">
            <v>1744</v>
          </cell>
          <cell r="S76">
            <v>2158</v>
          </cell>
          <cell r="T76">
            <v>1700</v>
          </cell>
          <cell r="U76">
            <v>557</v>
          </cell>
          <cell r="V76">
            <v>626</v>
          </cell>
          <cell r="W76">
            <v>352</v>
          </cell>
          <cell r="X76">
            <v>53</v>
          </cell>
          <cell r="Y76">
            <v>1592</v>
          </cell>
          <cell r="Z76">
            <v>78</v>
          </cell>
          <cell r="AA76">
            <v>1374</v>
          </cell>
          <cell r="AB76">
            <v>221</v>
          </cell>
          <cell r="AC76">
            <v>3014</v>
          </cell>
          <cell r="AD76">
            <v>2026</v>
          </cell>
          <cell r="AE76">
            <v>409</v>
          </cell>
          <cell r="AF76">
            <v>2966</v>
          </cell>
          <cell r="AG76">
            <v>3316</v>
          </cell>
          <cell r="AH76">
            <v>924</v>
          </cell>
          <cell r="AI76">
            <v>877</v>
          </cell>
          <cell r="AJ76">
            <v>631</v>
          </cell>
          <cell r="AK76">
            <v>4509602737.8999996</v>
          </cell>
          <cell r="AL76">
            <v>16126</v>
          </cell>
          <cell r="AM76">
            <v>212.17</v>
          </cell>
          <cell r="AN76">
            <v>292.87</v>
          </cell>
          <cell r="AO76">
            <v>69.290000000000006</v>
          </cell>
          <cell r="AP76">
            <v>94.93</v>
          </cell>
          <cell r="AQ76">
            <v>685.06</v>
          </cell>
          <cell r="AR76">
            <v>1354.33</v>
          </cell>
          <cell r="AS76">
            <v>10951</v>
          </cell>
        </row>
        <row r="77">
          <cell r="A77">
            <v>671</v>
          </cell>
          <cell r="B77" t="str">
            <v>Struer</v>
          </cell>
          <cell r="C77" t="str">
            <v>Region Midtjylland</v>
          </cell>
          <cell r="D77">
            <v>8458</v>
          </cell>
          <cell r="E77">
            <v>18756</v>
          </cell>
          <cell r="F77">
            <v>605</v>
          </cell>
          <cell r="G77">
            <v>1384</v>
          </cell>
          <cell r="H77">
            <v>700</v>
          </cell>
          <cell r="I77">
            <v>774</v>
          </cell>
          <cell r="J77">
            <v>1920</v>
          </cell>
          <cell r="K77">
            <v>2115</v>
          </cell>
          <cell r="L77">
            <v>1730</v>
          </cell>
          <cell r="M77">
            <v>334</v>
          </cell>
          <cell r="N77">
            <v>560</v>
          </cell>
          <cell r="O77">
            <v>1362</v>
          </cell>
          <cell r="P77">
            <v>640</v>
          </cell>
          <cell r="Q77">
            <v>707</v>
          </cell>
          <cell r="R77">
            <v>1759</v>
          </cell>
          <cell r="S77">
            <v>2083</v>
          </cell>
          <cell r="T77">
            <v>1628</v>
          </cell>
          <cell r="U77">
            <v>455</v>
          </cell>
          <cell r="V77">
            <v>575</v>
          </cell>
          <cell r="W77">
            <v>424</v>
          </cell>
          <cell r="X77">
            <v>120</v>
          </cell>
          <cell r="Y77">
            <v>1467</v>
          </cell>
          <cell r="Z77">
            <v>100</v>
          </cell>
          <cell r="AA77">
            <v>1303</v>
          </cell>
          <cell r="AB77">
            <v>265</v>
          </cell>
          <cell r="AC77">
            <v>2980</v>
          </cell>
          <cell r="AD77">
            <v>1961</v>
          </cell>
          <cell r="AE77">
            <v>382</v>
          </cell>
          <cell r="AF77">
            <v>2770</v>
          </cell>
          <cell r="AG77">
            <v>3306</v>
          </cell>
          <cell r="AH77">
            <v>919</v>
          </cell>
          <cell r="AI77">
            <v>960</v>
          </cell>
          <cell r="AJ77">
            <v>503</v>
          </cell>
          <cell r="AK77">
            <v>4278238245.1999998</v>
          </cell>
          <cell r="AL77">
            <v>15570</v>
          </cell>
          <cell r="AM77">
            <v>284.07</v>
          </cell>
          <cell r="AN77">
            <v>316.18</v>
          </cell>
          <cell r="AO77">
            <v>102.8</v>
          </cell>
          <cell r="AP77">
            <v>98.41</v>
          </cell>
          <cell r="AQ77">
            <v>625.12</v>
          </cell>
          <cell r="AR77">
            <v>1426.58</v>
          </cell>
          <cell r="AS77">
            <v>10698</v>
          </cell>
        </row>
        <row r="78">
          <cell r="A78">
            <v>706</v>
          </cell>
          <cell r="B78" t="str">
            <v>Syddjurs</v>
          </cell>
          <cell r="C78" t="str">
            <v>Region Midtjylland</v>
          </cell>
          <cell r="D78">
            <v>17104</v>
          </cell>
          <cell r="E78">
            <v>39234</v>
          </cell>
          <cell r="F78">
            <v>1327</v>
          </cell>
          <cell r="G78">
            <v>2887</v>
          </cell>
          <cell r="H78">
            <v>1388</v>
          </cell>
          <cell r="I78">
            <v>1442</v>
          </cell>
          <cell r="J78">
            <v>3920</v>
          </cell>
          <cell r="K78">
            <v>4410</v>
          </cell>
          <cell r="L78">
            <v>3759</v>
          </cell>
          <cell r="M78">
            <v>733</v>
          </cell>
          <cell r="N78">
            <v>1311</v>
          </cell>
          <cell r="O78">
            <v>2648</v>
          </cell>
          <cell r="P78">
            <v>1125</v>
          </cell>
          <cell r="Q78">
            <v>1441</v>
          </cell>
          <cell r="R78">
            <v>3938</v>
          </cell>
          <cell r="S78">
            <v>4461</v>
          </cell>
          <cell r="T78">
            <v>3532</v>
          </cell>
          <cell r="U78">
            <v>912</v>
          </cell>
          <cell r="V78">
            <v>1263</v>
          </cell>
          <cell r="W78">
            <v>816</v>
          </cell>
          <cell r="X78">
            <v>193</v>
          </cell>
          <cell r="Y78">
            <v>2613</v>
          </cell>
          <cell r="Z78">
            <v>204</v>
          </cell>
          <cell r="AA78">
            <v>2614</v>
          </cell>
          <cell r="AB78">
            <v>672</v>
          </cell>
          <cell r="AC78">
            <v>5703</v>
          </cell>
          <cell r="AD78">
            <v>4016</v>
          </cell>
          <cell r="AE78">
            <v>1282</v>
          </cell>
          <cell r="AF78">
            <v>5227</v>
          </cell>
          <cell r="AG78">
            <v>6555</v>
          </cell>
          <cell r="AH78">
            <v>2016</v>
          </cell>
          <cell r="AI78">
            <v>2205</v>
          </cell>
          <cell r="AJ78">
            <v>1101</v>
          </cell>
          <cell r="AK78">
            <v>9292669034.8199997</v>
          </cell>
          <cell r="AL78">
            <v>32430</v>
          </cell>
          <cell r="AM78">
            <v>517.29999999999995</v>
          </cell>
          <cell r="AN78">
            <v>666.89</v>
          </cell>
          <cell r="AO78">
            <v>200.15</v>
          </cell>
          <cell r="AP78">
            <v>215.35</v>
          </cell>
          <cell r="AQ78">
            <v>1292.6500000000001</v>
          </cell>
          <cell r="AR78">
            <v>2892.34</v>
          </cell>
          <cell r="AS78">
            <v>22125</v>
          </cell>
        </row>
        <row r="79">
          <cell r="A79">
            <v>707</v>
          </cell>
          <cell r="B79" t="str">
            <v>Norddjurs</v>
          </cell>
          <cell r="C79" t="str">
            <v>Region Midtjylland</v>
          </cell>
          <cell r="D79">
            <v>16139</v>
          </cell>
          <cell r="E79">
            <v>34431</v>
          </cell>
          <cell r="F79">
            <v>1108</v>
          </cell>
          <cell r="G79">
            <v>2262</v>
          </cell>
          <cell r="H79">
            <v>1671</v>
          </cell>
          <cell r="I79">
            <v>1719</v>
          </cell>
          <cell r="J79">
            <v>3296</v>
          </cell>
          <cell r="K79">
            <v>4088</v>
          </cell>
          <cell r="L79">
            <v>2952</v>
          </cell>
          <cell r="M79">
            <v>729</v>
          </cell>
          <cell r="N79">
            <v>1052</v>
          </cell>
          <cell r="O79">
            <v>2023</v>
          </cell>
          <cell r="P79">
            <v>1311</v>
          </cell>
          <cell r="Q79">
            <v>1459</v>
          </cell>
          <cell r="R79">
            <v>3080</v>
          </cell>
          <cell r="S79">
            <v>3889</v>
          </cell>
          <cell r="T79">
            <v>2853</v>
          </cell>
          <cell r="U79">
            <v>939</v>
          </cell>
          <cell r="V79">
            <v>1136</v>
          </cell>
          <cell r="W79">
            <v>717</v>
          </cell>
          <cell r="X79">
            <v>167</v>
          </cell>
          <cell r="Y79">
            <v>3152</v>
          </cell>
          <cell r="Z79">
            <v>176</v>
          </cell>
          <cell r="AA79">
            <v>2729</v>
          </cell>
          <cell r="AB79">
            <v>578</v>
          </cell>
          <cell r="AC79">
            <v>5094</v>
          </cell>
          <cell r="AD79">
            <v>3197</v>
          </cell>
          <cell r="AE79">
            <v>1213</v>
          </cell>
          <cell r="AF79">
            <v>5881</v>
          </cell>
          <cell r="AG79">
            <v>5949</v>
          </cell>
          <cell r="AH79">
            <v>1852</v>
          </cell>
          <cell r="AI79">
            <v>1655</v>
          </cell>
          <cell r="AJ79">
            <v>802</v>
          </cell>
          <cell r="AK79">
            <v>7710610276.8500004</v>
          </cell>
          <cell r="AL79">
            <v>29104</v>
          </cell>
          <cell r="AM79">
            <v>527.76</v>
          </cell>
          <cell r="AN79">
            <v>637.16</v>
          </cell>
          <cell r="AO79">
            <v>403.84</v>
          </cell>
          <cell r="AP79">
            <v>225.58</v>
          </cell>
          <cell r="AQ79">
            <v>1283.81</v>
          </cell>
          <cell r="AR79">
            <v>3078.15</v>
          </cell>
          <cell r="AS79">
            <v>20513</v>
          </cell>
        </row>
        <row r="80">
          <cell r="A80">
            <v>710</v>
          </cell>
          <cell r="B80" t="str">
            <v>Favrskov</v>
          </cell>
          <cell r="C80" t="str">
            <v>Region Midtjylland</v>
          </cell>
          <cell r="D80">
            <v>17769</v>
          </cell>
          <cell r="E80">
            <v>44395</v>
          </cell>
          <cell r="F80">
            <v>1955</v>
          </cell>
          <cell r="G80">
            <v>3815</v>
          </cell>
          <cell r="H80">
            <v>1666</v>
          </cell>
          <cell r="I80">
            <v>1869</v>
          </cell>
          <cell r="J80">
            <v>5223</v>
          </cell>
          <cell r="K80">
            <v>4375</v>
          </cell>
          <cell r="L80">
            <v>3172</v>
          </cell>
          <cell r="M80">
            <v>607</v>
          </cell>
          <cell r="N80">
            <v>1820</v>
          </cell>
          <cell r="O80">
            <v>3614</v>
          </cell>
          <cell r="P80">
            <v>1341</v>
          </cell>
          <cell r="Q80">
            <v>1838</v>
          </cell>
          <cell r="R80">
            <v>5094</v>
          </cell>
          <cell r="S80">
            <v>4208</v>
          </cell>
          <cell r="T80">
            <v>3041</v>
          </cell>
          <cell r="U80">
            <v>757</v>
          </cell>
          <cell r="V80">
            <v>1281</v>
          </cell>
          <cell r="W80">
            <v>804</v>
          </cell>
          <cell r="X80">
            <v>205</v>
          </cell>
          <cell r="Y80">
            <v>2368</v>
          </cell>
          <cell r="Z80">
            <v>240</v>
          </cell>
          <cell r="AA80">
            <v>2096</v>
          </cell>
          <cell r="AB80">
            <v>696</v>
          </cell>
          <cell r="AC80">
            <v>5602</v>
          </cell>
          <cell r="AD80">
            <v>5712</v>
          </cell>
          <cell r="AE80">
            <v>1055</v>
          </cell>
          <cell r="AF80">
            <v>4464</v>
          </cell>
          <cell r="AG80">
            <v>6398</v>
          </cell>
          <cell r="AH80">
            <v>2336</v>
          </cell>
          <cell r="AI80">
            <v>3182</v>
          </cell>
          <cell r="AJ80">
            <v>1389</v>
          </cell>
          <cell r="AK80">
            <v>10697196267.84</v>
          </cell>
          <cell r="AL80">
            <v>34935</v>
          </cell>
          <cell r="AM80">
            <v>534.41</v>
          </cell>
          <cell r="AN80">
            <v>553.95000000000005</v>
          </cell>
          <cell r="AO80">
            <v>135.80000000000001</v>
          </cell>
          <cell r="AP80">
            <v>159.65</v>
          </cell>
          <cell r="AQ80">
            <v>1027.6400000000001</v>
          </cell>
          <cell r="AR80">
            <v>2411.44</v>
          </cell>
          <cell r="AS80">
            <v>25614</v>
          </cell>
        </row>
        <row r="81">
          <cell r="A81">
            <v>727</v>
          </cell>
          <cell r="B81" t="str">
            <v>Odder</v>
          </cell>
          <cell r="C81" t="str">
            <v>Region Midtjylland</v>
          </cell>
          <cell r="D81">
            <v>8288</v>
          </cell>
          <cell r="E81">
            <v>19542</v>
          </cell>
          <cell r="F81">
            <v>675</v>
          </cell>
          <cell r="G81">
            <v>1547</v>
          </cell>
          <cell r="H81">
            <v>737</v>
          </cell>
          <cell r="I81">
            <v>767</v>
          </cell>
          <cell r="J81">
            <v>1945</v>
          </cell>
          <cell r="K81">
            <v>2216</v>
          </cell>
          <cell r="L81">
            <v>1606</v>
          </cell>
          <cell r="M81">
            <v>301</v>
          </cell>
          <cell r="N81">
            <v>654</v>
          </cell>
          <cell r="O81">
            <v>1463</v>
          </cell>
          <cell r="P81">
            <v>671</v>
          </cell>
          <cell r="Q81">
            <v>716</v>
          </cell>
          <cell r="R81">
            <v>2032</v>
          </cell>
          <cell r="S81">
            <v>2139</v>
          </cell>
          <cell r="T81">
            <v>1599</v>
          </cell>
          <cell r="U81">
            <v>474</v>
          </cell>
          <cell r="V81">
            <v>593</v>
          </cell>
          <cell r="W81">
            <v>419</v>
          </cell>
          <cell r="X81">
            <v>128</v>
          </cell>
          <cell r="Y81">
            <v>1131</v>
          </cell>
          <cell r="Z81">
            <v>119</v>
          </cell>
          <cell r="AA81">
            <v>1236</v>
          </cell>
          <cell r="AB81">
            <v>339</v>
          </cell>
          <cell r="AC81">
            <v>2768</v>
          </cell>
          <cell r="AD81">
            <v>2174</v>
          </cell>
          <cell r="AE81">
            <v>521</v>
          </cell>
          <cell r="AF81">
            <v>2367</v>
          </cell>
          <cell r="AG81">
            <v>3178</v>
          </cell>
          <cell r="AH81">
            <v>1040</v>
          </cell>
          <cell r="AI81">
            <v>1137</v>
          </cell>
          <cell r="AJ81">
            <v>566</v>
          </cell>
          <cell r="AK81">
            <v>4815976533.3299999</v>
          </cell>
          <cell r="AL81">
            <v>15880</v>
          </cell>
          <cell r="AM81">
            <v>216.2</v>
          </cell>
          <cell r="AN81">
            <v>253.54</v>
          </cell>
          <cell r="AO81">
            <v>80.36</v>
          </cell>
          <cell r="AP81">
            <v>111.64</v>
          </cell>
          <cell r="AQ81">
            <v>472.79</v>
          </cell>
          <cell r="AR81">
            <v>1134.52</v>
          </cell>
          <cell r="AS81">
            <v>11223</v>
          </cell>
        </row>
        <row r="82">
          <cell r="A82">
            <v>730</v>
          </cell>
          <cell r="B82" t="str">
            <v>Randers</v>
          </cell>
          <cell r="C82" t="str">
            <v>Region Midtjylland</v>
          </cell>
          <cell r="D82">
            <v>38592</v>
          </cell>
          <cell r="E82">
            <v>83555</v>
          </cell>
          <cell r="F82">
            <v>3092</v>
          </cell>
          <cell r="G82">
            <v>5748</v>
          </cell>
          <cell r="H82">
            <v>3981</v>
          </cell>
          <cell r="I82">
            <v>4656</v>
          </cell>
          <cell r="J82">
            <v>9096</v>
          </cell>
          <cell r="K82">
            <v>8273</v>
          </cell>
          <cell r="L82">
            <v>6123</v>
          </cell>
          <cell r="M82">
            <v>1340</v>
          </cell>
          <cell r="N82">
            <v>3005</v>
          </cell>
          <cell r="O82">
            <v>5554</v>
          </cell>
          <cell r="P82">
            <v>3775</v>
          </cell>
          <cell r="Q82">
            <v>4345</v>
          </cell>
          <cell r="R82">
            <v>8543</v>
          </cell>
          <cell r="S82">
            <v>7954</v>
          </cell>
          <cell r="T82">
            <v>6085</v>
          </cell>
          <cell r="U82">
            <v>1985</v>
          </cell>
          <cell r="V82">
            <v>2200</v>
          </cell>
          <cell r="W82">
            <v>2139</v>
          </cell>
          <cell r="X82">
            <v>693</v>
          </cell>
          <cell r="Y82">
            <v>7184</v>
          </cell>
          <cell r="Z82">
            <v>442</v>
          </cell>
          <cell r="AA82">
            <v>6899</v>
          </cell>
          <cell r="AB82">
            <v>1541</v>
          </cell>
          <cell r="AC82">
            <v>11478</v>
          </cell>
          <cell r="AD82">
            <v>8775</v>
          </cell>
          <cell r="AE82">
            <v>2273</v>
          </cell>
          <cell r="AF82">
            <v>14083</v>
          </cell>
          <cell r="AG82">
            <v>13521</v>
          </cell>
          <cell r="AH82">
            <v>4338</v>
          </cell>
          <cell r="AI82">
            <v>4666</v>
          </cell>
          <cell r="AJ82">
            <v>1984</v>
          </cell>
          <cell r="AK82">
            <v>19268297331.459999</v>
          </cell>
          <cell r="AL82">
            <v>68850</v>
          </cell>
          <cell r="AM82">
            <v>1368.2</v>
          </cell>
          <cell r="AN82">
            <v>1790.34</v>
          </cell>
          <cell r="AO82">
            <v>229.73</v>
          </cell>
          <cell r="AP82">
            <v>471.54</v>
          </cell>
          <cell r="AQ82">
            <v>2788.19</v>
          </cell>
          <cell r="AR82">
            <v>6648</v>
          </cell>
          <cell r="AS82">
            <v>50623</v>
          </cell>
        </row>
        <row r="83">
          <cell r="A83">
            <v>740</v>
          </cell>
          <cell r="B83" t="str">
            <v>Silkeborg</v>
          </cell>
          <cell r="C83" t="str">
            <v>Region Midtjylland</v>
          </cell>
          <cell r="D83">
            <v>32130</v>
          </cell>
          <cell r="E83">
            <v>77810</v>
          </cell>
          <cell r="F83">
            <v>3169</v>
          </cell>
          <cell r="G83">
            <v>6243</v>
          </cell>
          <cell r="H83">
            <v>2933</v>
          </cell>
          <cell r="I83">
            <v>3613</v>
          </cell>
          <cell r="J83">
            <v>8557</v>
          </cell>
          <cell r="K83">
            <v>8030</v>
          </cell>
          <cell r="L83">
            <v>5537</v>
          </cell>
          <cell r="M83">
            <v>1127</v>
          </cell>
          <cell r="N83">
            <v>3133</v>
          </cell>
          <cell r="O83">
            <v>5950</v>
          </cell>
          <cell r="P83">
            <v>2749</v>
          </cell>
          <cell r="Q83">
            <v>3583</v>
          </cell>
          <cell r="R83">
            <v>8458</v>
          </cell>
          <cell r="S83">
            <v>7837</v>
          </cell>
          <cell r="T83">
            <v>5400</v>
          </cell>
          <cell r="U83">
            <v>1491</v>
          </cell>
          <cell r="V83">
            <v>2456</v>
          </cell>
          <cell r="W83">
            <v>1410</v>
          </cell>
          <cell r="X83">
            <v>379</v>
          </cell>
          <cell r="Y83">
            <v>4370</v>
          </cell>
          <cell r="Z83">
            <v>369</v>
          </cell>
          <cell r="AA83">
            <v>4429</v>
          </cell>
          <cell r="AB83">
            <v>1312</v>
          </cell>
          <cell r="AC83">
            <v>10270</v>
          </cell>
          <cell r="AD83">
            <v>9240</v>
          </cell>
          <cell r="AE83">
            <v>2140</v>
          </cell>
          <cell r="AF83">
            <v>8799</v>
          </cell>
          <cell r="AG83">
            <v>11783</v>
          </cell>
          <cell r="AH83">
            <v>4131</v>
          </cell>
          <cell r="AI83">
            <v>5064</v>
          </cell>
          <cell r="AJ83">
            <v>2353</v>
          </cell>
          <cell r="AK83">
            <v>18243870830.25</v>
          </cell>
          <cell r="AL83">
            <v>62230</v>
          </cell>
          <cell r="AM83">
            <v>1120.01</v>
          </cell>
          <cell r="AN83">
            <v>1069.4100000000001</v>
          </cell>
          <cell r="AO83">
            <v>308.05</v>
          </cell>
          <cell r="AP83">
            <v>374.24</v>
          </cell>
          <cell r="AQ83">
            <v>1494.95</v>
          </cell>
          <cell r="AR83">
            <v>4366.66</v>
          </cell>
          <cell r="AS83">
            <v>47641</v>
          </cell>
        </row>
        <row r="84">
          <cell r="A84">
            <v>741</v>
          </cell>
          <cell r="B84" t="str">
            <v>Samsø</v>
          </cell>
          <cell r="C84" t="str">
            <v>Region Midtjylland</v>
          </cell>
          <cell r="D84">
            <v>1876</v>
          </cell>
          <cell r="E84">
            <v>3585</v>
          </cell>
          <cell r="F84">
            <v>81</v>
          </cell>
          <cell r="G84">
            <v>207</v>
          </cell>
          <cell r="H84">
            <v>97</v>
          </cell>
          <cell r="I84">
            <v>114</v>
          </cell>
          <cell r="J84">
            <v>282</v>
          </cell>
          <cell r="K84">
            <v>475</v>
          </cell>
          <cell r="L84">
            <v>429</v>
          </cell>
          <cell r="M84">
            <v>114</v>
          </cell>
          <cell r="N84">
            <v>77</v>
          </cell>
          <cell r="O84">
            <v>193</v>
          </cell>
          <cell r="P84">
            <v>45</v>
          </cell>
          <cell r="Q84">
            <v>93</v>
          </cell>
          <cell r="R84">
            <v>291</v>
          </cell>
          <cell r="S84">
            <v>484</v>
          </cell>
          <cell r="T84">
            <v>433</v>
          </cell>
          <cell r="U84">
            <v>170</v>
          </cell>
          <cell r="V84">
            <v>0</v>
          </cell>
          <cell r="W84">
            <v>0</v>
          </cell>
          <cell r="X84">
            <v>0</v>
          </cell>
          <cell r="Y84">
            <v>384</v>
          </cell>
          <cell r="Z84">
            <v>11</v>
          </cell>
          <cell r="AA84">
            <v>437</v>
          </cell>
          <cell r="AB84">
            <v>63</v>
          </cell>
          <cell r="AC84">
            <v>621</v>
          </cell>
          <cell r="AD84">
            <v>247</v>
          </cell>
          <cell r="AE84">
            <v>113</v>
          </cell>
          <cell r="AF84">
            <v>821</v>
          </cell>
          <cell r="AG84">
            <v>702</v>
          </cell>
          <cell r="AH84">
            <v>160</v>
          </cell>
          <cell r="AI84">
            <v>126</v>
          </cell>
          <cell r="AJ84">
            <v>67</v>
          </cell>
          <cell r="AK84">
            <v>811550604.52999997</v>
          </cell>
          <cell r="AL84">
            <v>3122</v>
          </cell>
          <cell r="AM84">
            <v>64.819999999999993</v>
          </cell>
          <cell r="AN84">
            <v>58.91</v>
          </cell>
          <cell r="AO84">
            <v>15.87</v>
          </cell>
          <cell r="AP84">
            <v>21.53</v>
          </cell>
          <cell r="AQ84">
            <v>163.85</v>
          </cell>
          <cell r="AR84">
            <v>324.99</v>
          </cell>
          <cell r="AS84">
            <v>0</v>
          </cell>
        </row>
        <row r="85">
          <cell r="A85">
            <v>746</v>
          </cell>
          <cell r="B85" t="str">
            <v>Skanderborg</v>
          </cell>
          <cell r="C85" t="str">
            <v>Region Midtjylland</v>
          </cell>
          <cell r="D85">
            <v>21512</v>
          </cell>
          <cell r="E85">
            <v>54033</v>
          </cell>
          <cell r="F85">
            <v>2473</v>
          </cell>
          <cell r="G85">
            <v>4672</v>
          </cell>
          <cell r="H85">
            <v>1826</v>
          </cell>
          <cell r="I85">
            <v>2063</v>
          </cell>
          <cell r="J85">
            <v>6255</v>
          </cell>
          <cell r="K85">
            <v>5515</v>
          </cell>
          <cell r="L85">
            <v>3762</v>
          </cell>
          <cell r="M85">
            <v>646</v>
          </cell>
          <cell r="N85">
            <v>2337</v>
          </cell>
          <cell r="O85">
            <v>4437</v>
          </cell>
          <cell r="P85">
            <v>1556</v>
          </cell>
          <cell r="Q85">
            <v>2126</v>
          </cell>
          <cell r="R85">
            <v>6426</v>
          </cell>
          <cell r="S85">
            <v>5340</v>
          </cell>
          <cell r="T85">
            <v>3714</v>
          </cell>
          <cell r="U85">
            <v>885</v>
          </cell>
          <cell r="V85">
            <v>1207</v>
          </cell>
          <cell r="W85">
            <v>910</v>
          </cell>
          <cell r="X85">
            <v>220</v>
          </cell>
          <cell r="Y85">
            <v>2664</v>
          </cell>
          <cell r="Z85">
            <v>267</v>
          </cell>
          <cell r="AA85">
            <v>2755</v>
          </cell>
          <cell r="AB85">
            <v>860</v>
          </cell>
          <cell r="AC85">
            <v>6594</v>
          </cell>
          <cell r="AD85">
            <v>7130</v>
          </cell>
          <cell r="AE85">
            <v>1242</v>
          </cell>
          <cell r="AF85">
            <v>5419</v>
          </cell>
          <cell r="AG85">
            <v>7498</v>
          </cell>
          <cell r="AH85">
            <v>2903</v>
          </cell>
          <cell r="AI85">
            <v>4050</v>
          </cell>
          <cell r="AJ85">
            <v>1642</v>
          </cell>
          <cell r="AK85">
            <v>14057948744.450001</v>
          </cell>
          <cell r="AL85">
            <v>42354</v>
          </cell>
          <cell r="AM85">
            <v>568.37</v>
          </cell>
          <cell r="AN85">
            <v>587.76</v>
          </cell>
          <cell r="AO85">
            <v>105.21</v>
          </cell>
          <cell r="AP85">
            <v>233.93</v>
          </cell>
          <cell r="AQ85">
            <v>1166.3</v>
          </cell>
          <cell r="AR85">
            <v>2661.56</v>
          </cell>
          <cell r="AS85">
            <v>31107</v>
          </cell>
        </row>
        <row r="86">
          <cell r="A86">
            <v>751</v>
          </cell>
          <cell r="B86" t="str">
            <v>Aarhus</v>
          </cell>
          <cell r="C86" t="str">
            <v>Region Midtjylland</v>
          </cell>
          <cell r="D86">
            <v>111859</v>
          </cell>
          <cell r="E86">
            <v>246899</v>
          </cell>
          <cell r="F86">
            <v>9667</v>
          </cell>
          <cell r="G86">
            <v>13264</v>
          </cell>
          <cell r="H86">
            <v>18063</v>
          </cell>
          <cell r="I86">
            <v>22556</v>
          </cell>
          <cell r="J86">
            <v>22373</v>
          </cell>
          <cell r="K86">
            <v>19882</v>
          </cell>
          <cell r="L86">
            <v>13304</v>
          </cell>
          <cell r="M86">
            <v>3016</v>
          </cell>
          <cell r="N86">
            <v>9270</v>
          </cell>
          <cell r="O86">
            <v>13033</v>
          </cell>
          <cell r="P86">
            <v>19554</v>
          </cell>
          <cell r="Q86">
            <v>21307</v>
          </cell>
          <cell r="R86">
            <v>21833</v>
          </cell>
          <cell r="S86">
            <v>20147</v>
          </cell>
          <cell r="T86">
            <v>14261</v>
          </cell>
          <cell r="U86">
            <v>5369</v>
          </cell>
          <cell r="V86">
            <v>11457</v>
          </cell>
          <cell r="W86">
            <v>8774</v>
          </cell>
          <cell r="X86">
            <v>3664</v>
          </cell>
          <cell r="Y86">
            <v>17957</v>
          </cell>
          <cell r="Z86">
            <v>877</v>
          </cell>
          <cell r="AA86">
            <v>21693</v>
          </cell>
          <cell r="AB86">
            <v>3583</v>
          </cell>
          <cell r="AC86">
            <v>31030</v>
          </cell>
          <cell r="AD86">
            <v>22938</v>
          </cell>
          <cell r="AE86">
            <v>13781</v>
          </cell>
          <cell r="AF86">
            <v>39650</v>
          </cell>
          <cell r="AG86">
            <v>39708</v>
          </cell>
          <cell r="AH86">
            <v>13701</v>
          </cell>
          <cell r="AI86">
            <v>12780</v>
          </cell>
          <cell r="AJ86">
            <v>6020</v>
          </cell>
          <cell r="AK86">
            <v>63386053890.400002</v>
          </cell>
          <cell r="AL86">
            <v>205933</v>
          </cell>
          <cell r="AM86">
            <v>3959.27</v>
          </cell>
          <cell r="AN86">
            <v>2590.34</v>
          </cell>
          <cell r="AO86">
            <v>759.63</v>
          </cell>
          <cell r="AP86">
            <v>825.41</v>
          </cell>
          <cell r="AQ86">
            <v>5039.4399999999996</v>
          </cell>
          <cell r="AR86">
            <v>13174.09</v>
          </cell>
          <cell r="AS86">
            <v>165715</v>
          </cell>
        </row>
        <row r="87">
          <cell r="A87">
            <v>756</v>
          </cell>
          <cell r="B87" t="str">
            <v>Ikast-Brande</v>
          </cell>
          <cell r="C87" t="str">
            <v>Region Midtjylland</v>
          </cell>
          <cell r="D87">
            <v>15444</v>
          </cell>
          <cell r="E87">
            <v>36572</v>
          </cell>
          <cell r="F87">
            <v>1549</v>
          </cell>
          <cell r="G87">
            <v>2799</v>
          </cell>
          <cell r="H87">
            <v>1435</v>
          </cell>
          <cell r="I87">
            <v>1844</v>
          </cell>
          <cell r="J87">
            <v>3942</v>
          </cell>
          <cell r="K87">
            <v>3777</v>
          </cell>
          <cell r="L87">
            <v>2768</v>
          </cell>
          <cell r="M87">
            <v>581</v>
          </cell>
          <cell r="N87">
            <v>1450</v>
          </cell>
          <cell r="O87">
            <v>2685</v>
          </cell>
          <cell r="P87">
            <v>1152</v>
          </cell>
          <cell r="Q87">
            <v>1775</v>
          </cell>
          <cell r="R87">
            <v>3674</v>
          </cell>
          <cell r="S87">
            <v>3634</v>
          </cell>
          <cell r="T87">
            <v>2718</v>
          </cell>
          <cell r="U87">
            <v>789</v>
          </cell>
          <cell r="V87">
            <v>1198</v>
          </cell>
          <cell r="W87">
            <v>1034</v>
          </cell>
          <cell r="X87">
            <v>417</v>
          </cell>
          <cell r="Y87">
            <v>2338</v>
          </cell>
          <cell r="Z87">
            <v>196</v>
          </cell>
          <cell r="AA87">
            <v>2173</v>
          </cell>
          <cell r="AB87">
            <v>597</v>
          </cell>
          <cell r="AC87">
            <v>5023</v>
          </cell>
          <cell r="AD87">
            <v>4208</v>
          </cell>
          <cell r="AE87">
            <v>909</v>
          </cell>
          <cell r="AF87">
            <v>4511</v>
          </cell>
          <cell r="AG87">
            <v>5708</v>
          </cell>
          <cell r="AH87">
            <v>1950</v>
          </cell>
          <cell r="AI87">
            <v>2157</v>
          </cell>
          <cell r="AJ87">
            <v>1118</v>
          </cell>
          <cell r="AK87">
            <v>8333922401.5299997</v>
          </cell>
          <cell r="AL87">
            <v>29408</v>
          </cell>
          <cell r="AM87">
            <v>581.29999999999995</v>
          </cell>
          <cell r="AN87">
            <v>485.07</v>
          </cell>
          <cell r="AO87">
            <v>184.04</v>
          </cell>
          <cell r="AP87">
            <v>206.1</v>
          </cell>
          <cell r="AQ87">
            <v>1086.48</v>
          </cell>
          <cell r="AR87">
            <v>2542.9899999999998</v>
          </cell>
          <cell r="AS87">
            <v>21233</v>
          </cell>
        </row>
        <row r="88">
          <cell r="A88">
            <v>760</v>
          </cell>
          <cell r="B88" t="str">
            <v>Ringkøbing-Skjern</v>
          </cell>
          <cell r="C88" t="str">
            <v>Region Midtjylland</v>
          </cell>
          <cell r="D88">
            <v>22535</v>
          </cell>
          <cell r="E88">
            <v>52536</v>
          </cell>
          <cell r="F88">
            <v>1902</v>
          </cell>
          <cell r="G88">
            <v>4044</v>
          </cell>
          <cell r="H88">
            <v>2273</v>
          </cell>
          <cell r="I88">
            <v>2570</v>
          </cell>
          <cell r="J88">
            <v>5255</v>
          </cell>
          <cell r="K88">
            <v>5742</v>
          </cell>
          <cell r="L88">
            <v>4192</v>
          </cell>
          <cell r="M88">
            <v>994</v>
          </cell>
          <cell r="N88">
            <v>1815</v>
          </cell>
          <cell r="O88">
            <v>4013</v>
          </cell>
          <cell r="P88">
            <v>1839</v>
          </cell>
          <cell r="Q88">
            <v>2161</v>
          </cell>
          <cell r="R88">
            <v>4964</v>
          </cell>
          <cell r="S88">
            <v>5488</v>
          </cell>
          <cell r="T88">
            <v>4002</v>
          </cell>
          <cell r="U88">
            <v>1282</v>
          </cell>
          <cell r="V88">
            <v>2399</v>
          </cell>
          <cell r="W88">
            <v>1274</v>
          </cell>
          <cell r="X88">
            <v>273</v>
          </cell>
          <cell r="Y88">
            <v>3756</v>
          </cell>
          <cell r="Z88">
            <v>239</v>
          </cell>
          <cell r="AA88">
            <v>3290</v>
          </cell>
          <cell r="AB88">
            <v>658</v>
          </cell>
          <cell r="AC88">
            <v>7519</v>
          </cell>
          <cell r="AD88">
            <v>5813</v>
          </cell>
          <cell r="AE88">
            <v>1260</v>
          </cell>
          <cell r="AF88">
            <v>7046</v>
          </cell>
          <cell r="AG88">
            <v>8392</v>
          </cell>
          <cell r="AH88">
            <v>2528</v>
          </cell>
          <cell r="AI88">
            <v>2625</v>
          </cell>
          <cell r="AJ88">
            <v>1944</v>
          </cell>
          <cell r="AK88">
            <v>12167878249.129999</v>
          </cell>
          <cell r="AL88">
            <v>42668</v>
          </cell>
          <cell r="AM88">
            <v>607.32000000000005</v>
          </cell>
          <cell r="AN88">
            <v>820.2</v>
          </cell>
          <cell r="AO88">
            <v>249.45</v>
          </cell>
          <cell r="AP88">
            <v>279.99</v>
          </cell>
          <cell r="AQ88">
            <v>1734.76</v>
          </cell>
          <cell r="AR88">
            <v>3691.72</v>
          </cell>
          <cell r="AS88">
            <v>30292</v>
          </cell>
        </row>
        <row r="89">
          <cell r="A89">
            <v>766</v>
          </cell>
          <cell r="B89" t="str">
            <v>Hedensted</v>
          </cell>
          <cell r="C89" t="str">
            <v>Region Midtjylland</v>
          </cell>
          <cell r="D89">
            <v>17907</v>
          </cell>
          <cell r="E89">
            <v>43694</v>
          </cell>
          <cell r="F89">
            <v>1785</v>
          </cell>
          <cell r="G89">
            <v>3607</v>
          </cell>
          <cell r="H89">
            <v>1650</v>
          </cell>
          <cell r="I89">
            <v>1924</v>
          </cell>
          <cell r="J89">
            <v>4997</v>
          </cell>
          <cell r="K89">
            <v>4708</v>
          </cell>
          <cell r="L89">
            <v>3128</v>
          </cell>
          <cell r="M89">
            <v>676</v>
          </cell>
          <cell r="N89">
            <v>1576</v>
          </cell>
          <cell r="O89">
            <v>3422</v>
          </cell>
          <cell r="P89">
            <v>1268</v>
          </cell>
          <cell r="Q89">
            <v>1901</v>
          </cell>
          <cell r="R89">
            <v>4768</v>
          </cell>
          <cell r="S89">
            <v>4440</v>
          </cell>
          <cell r="T89">
            <v>3033</v>
          </cell>
          <cell r="U89">
            <v>811</v>
          </cell>
          <cell r="V89">
            <v>1341</v>
          </cell>
          <cell r="W89">
            <v>1038</v>
          </cell>
          <cell r="X89">
            <v>241</v>
          </cell>
          <cell r="Y89">
            <v>2467</v>
          </cell>
          <cell r="Z89">
            <v>251</v>
          </cell>
          <cell r="AA89">
            <v>2097</v>
          </cell>
          <cell r="AB89">
            <v>727</v>
          </cell>
          <cell r="AC89">
            <v>6021</v>
          </cell>
          <cell r="AD89">
            <v>5175</v>
          </cell>
          <cell r="AE89">
            <v>1169</v>
          </cell>
          <cell r="AF89">
            <v>4564</v>
          </cell>
          <cell r="AG89">
            <v>6900</v>
          </cell>
          <cell r="AH89">
            <v>2371</v>
          </cell>
          <cell r="AI89">
            <v>2753</v>
          </cell>
          <cell r="AJ89">
            <v>1319</v>
          </cell>
          <cell r="AK89">
            <v>10409267211.879999</v>
          </cell>
          <cell r="AL89">
            <v>35012</v>
          </cell>
          <cell r="AM89">
            <v>503.64</v>
          </cell>
          <cell r="AN89">
            <v>648.89</v>
          </cell>
          <cell r="AO89">
            <v>299.94</v>
          </cell>
          <cell r="AP89">
            <v>250.65</v>
          </cell>
          <cell r="AQ89">
            <v>1091.01</v>
          </cell>
          <cell r="AR89">
            <v>2794.13</v>
          </cell>
          <cell r="AS89">
            <v>25656</v>
          </cell>
        </row>
        <row r="90">
          <cell r="A90">
            <v>773</v>
          </cell>
          <cell r="B90" t="str">
            <v>Morsø</v>
          </cell>
          <cell r="C90" t="str">
            <v>Region Nordjylland</v>
          </cell>
          <cell r="D90">
            <v>8910</v>
          </cell>
          <cell r="E90">
            <v>19303</v>
          </cell>
          <cell r="F90">
            <v>655</v>
          </cell>
          <cell r="G90">
            <v>1302</v>
          </cell>
          <cell r="H90">
            <v>805</v>
          </cell>
          <cell r="I90">
            <v>849</v>
          </cell>
          <cell r="J90">
            <v>1763</v>
          </cell>
          <cell r="K90">
            <v>2277</v>
          </cell>
          <cell r="L90">
            <v>1754</v>
          </cell>
          <cell r="M90">
            <v>453</v>
          </cell>
          <cell r="N90">
            <v>624</v>
          </cell>
          <cell r="O90">
            <v>1308</v>
          </cell>
          <cell r="P90">
            <v>619</v>
          </cell>
          <cell r="Q90">
            <v>769</v>
          </cell>
          <cell r="R90">
            <v>1667</v>
          </cell>
          <cell r="S90">
            <v>2166</v>
          </cell>
          <cell r="T90">
            <v>1705</v>
          </cell>
          <cell r="U90">
            <v>587</v>
          </cell>
          <cell r="V90">
            <v>386</v>
          </cell>
          <cell r="W90">
            <v>473</v>
          </cell>
          <cell r="X90">
            <v>84</v>
          </cell>
          <cell r="Y90">
            <v>1681</v>
          </cell>
          <cell r="Z90">
            <v>105</v>
          </cell>
          <cell r="AA90">
            <v>1495</v>
          </cell>
          <cell r="AB90">
            <v>298</v>
          </cell>
          <cell r="AC90">
            <v>3014</v>
          </cell>
          <cell r="AD90">
            <v>1914</v>
          </cell>
          <cell r="AE90">
            <v>403</v>
          </cell>
          <cell r="AF90">
            <v>3176</v>
          </cell>
          <cell r="AG90">
            <v>3381</v>
          </cell>
          <cell r="AH90">
            <v>885</v>
          </cell>
          <cell r="AI90">
            <v>917</v>
          </cell>
          <cell r="AJ90">
            <v>551</v>
          </cell>
          <cell r="AK90">
            <v>4187597114.8000002</v>
          </cell>
          <cell r="AL90">
            <v>16077</v>
          </cell>
          <cell r="AM90">
            <v>266.36</v>
          </cell>
          <cell r="AN90">
            <v>346.66</v>
          </cell>
          <cell r="AO90">
            <v>130.47</v>
          </cell>
          <cell r="AP90">
            <v>113.55</v>
          </cell>
          <cell r="AQ90">
            <v>1004.64</v>
          </cell>
          <cell r="AR90">
            <v>1861.68</v>
          </cell>
          <cell r="AS90">
            <v>10915</v>
          </cell>
        </row>
        <row r="91">
          <cell r="A91">
            <v>779</v>
          </cell>
          <cell r="B91" t="str">
            <v>Skive</v>
          </cell>
          <cell r="C91" t="str">
            <v>Region Midtjylland</v>
          </cell>
          <cell r="D91">
            <v>18669</v>
          </cell>
          <cell r="E91">
            <v>41332</v>
          </cell>
          <cell r="F91">
            <v>1466</v>
          </cell>
          <cell r="G91">
            <v>2965</v>
          </cell>
          <cell r="H91">
            <v>1710</v>
          </cell>
          <cell r="I91">
            <v>2080</v>
          </cell>
          <cell r="J91">
            <v>4119</v>
          </cell>
          <cell r="K91">
            <v>4714</v>
          </cell>
          <cell r="L91">
            <v>3370</v>
          </cell>
          <cell r="M91">
            <v>760</v>
          </cell>
          <cell r="N91">
            <v>1409</v>
          </cell>
          <cell r="O91">
            <v>2915</v>
          </cell>
          <cell r="P91">
            <v>1474</v>
          </cell>
          <cell r="Q91">
            <v>1800</v>
          </cell>
          <cell r="R91">
            <v>3887</v>
          </cell>
          <cell r="S91">
            <v>4579</v>
          </cell>
          <cell r="T91">
            <v>3166</v>
          </cell>
          <cell r="U91">
            <v>918</v>
          </cell>
          <cell r="V91">
            <v>840</v>
          </cell>
          <cell r="W91">
            <v>765</v>
          </cell>
          <cell r="X91">
            <v>152</v>
          </cell>
          <cell r="Y91">
            <v>3441</v>
          </cell>
          <cell r="Z91">
            <v>202</v>
          </cell>
          <cell r="AA91">
            <v>2766</v>
          </cell>
          <cell r="AB91">
            <v>655</v>
          </cell>
          <cell r="AC91">
            <v>6298</v>
          </cell>
          <cell r="AD91">
            <v>4411</v>
          </cell>
          <cell r="AE91">
            <v>896</v>
          </cell>
          <cell r="AF91">
            <v>6207</v>
          </cell>
          <cell r="AG91">
            <v>7127</v>
          </cell>
          <cell r="AH91">
            <v>2026</v>
          </cell>
          <cell r="AI91">
            <v>2124</v>
          </cell>
          <cell r="AJ91">
            <v>1185</v>
          </cell>
          <cell r="AK91">
            <v>9334751325.1399994</v>
          </cell>
          <cell r="AL91">
            <v>34186</v>
          </cell>
          <cell r="AM91">
            <v>444.23</v>
          </cell>
          <cell r="AN91">
            <v>831.6</v>
          </cell>
          <cell r="AO91">
            <v>246.67</v>
          </cell>
          <cell r="AP91">
            <v>221.3</v>
          </cell>
          <cell r="AQ91">
            <v>1586.41</v>
          </cell>
          <cell r="AR91">
            <v>3330.19</v>
          </cell>
          <cell r="AS91">
            <v>24363</v>
          </cell>
        </row>
        <row r="92">
          <cell r="A92">
            <v>787</v>
          </cell>
          <cell r="B92" t="str">
            <v>Thisted</v>
          </cell>
          <cell r="C92" t="str">
            <v>Region Nordjylland</v>
          </cell>
          <cell r="D92">
            <v>18547</v>
          </cell>
          <cell r="E92">
            <v>41052</v>
          </cell>
          <cell r="F92">
            <v>1408</v>
          </cell>
          <cell r="G92">
            <v>2922</v>
          </cell>
          <cell r="H92">
            <v>1686</v>
          </cell>
          <cell r="I92">
            <v>1959</v>
          </cell>
          <cell r="J92">
            <v>3798</v>
          </cell>
          <cell r="K92">
            <v>4773</v>
          </cell>
          <cell r="L92">
            <v>3506</v>
          </cell>
          <cell r="M92">
            <v>753</v>
          </cell>
          <cell r="N92">
            <v>1470</v>
          </cell>
          <cell r="O92">
            <v>2706</v>
          </cell>
          <cell r="P92">
            <v>1395</v>
          </cell>
          <cell r="Q92">
            <v>1735</v>
          </cell>
          <cell r="R92">
            <v>3760</v>
          </cell>
          <cell r="S92">
            <v>4623</v>
          </cell>
          <cell r="T92">
            <v>3411</v>
          </cell>
          <cell r="U92">
            <v>1147</v>
          </cell>
          <cell r="V92">
            <v>1428</v>
          </cell>
          <cell r="W92">
            <v>1023</v>
          </cell>
          <cell r="X92">
            <v>176</v>
          </cell>
          <cell r="Y92">
            <v>3164</v>
          </cell>
          <cell r="Z92">
            <v>207</v>
          </cell>
          <cell r="AA92">
            <v>3092</v>
          </cell>
          <cell r="AB92">
            <v>655</v>
          </cell>
          <cell r="AC92">
            <v>6185</v>
          </cell>
          <cell r="AD92">
            <v>4237</v>
          </cell>
          <cell r="AE92">
            <v>1007</v>
          </cell>
          <cell r="AF92">
            <v>6256</v>
          </cell>
          <cell r="AG92">
            <v>6988</v>
          </cell>
          <cell r="AH92">
            <v>2061</v>
          </cell>
          <cell r="AI92">
            <v>2077</v>
          </cell>
          <cell r="AJ92">
            <v>1165</v>
          </cell>
          <cell r="AK92">
            <v>9100878226.5799999</v>
          </cell>
          <cell r="AL92">
            <v>33930</v>
          </cell>
          <cell r="AM92">
            <v>547.71</v>
          </cell>
          <cell r="AN92">
            <v>600.01</v>
          </cell>
          <cell r="AO92">
            <v>328.63</v>
          </cell>
          <cell r="AP92">
            <v>226.28</v>
          </cell>
          <cell r="AQ92">
            <v>1829.33</v>
          </cell>
          <cell r="AR92">
            <v>3531.97</v>
          </cell>
          <cell r="AS92">
            <v>23729</v>
          </cell>
        </row>
        <row r="93">
          <cell r="A93">
            <v>791</v>
          </cell>
          <cell r="B93" t="str">
            <v>Viborg</v>
          </cell>
          <cell r="C93" t="str">
            <v>Region Midtjylland</v>
          </cell>
          <cell r="D93">
            <v>36311</v>
          </cell>
          <cell r="E93">
            <v>84544</v>
          </cell>
          <cell r="F93">
            <v>3548</v>
          </cell>
          <cell r="G93">
            <v>6512</v>
          </cell>
          <cell r="H93">
            <v>3494</v>
          </cell>
          <cell r="I93">
            <v>4361</v>
          </cell>
          <cell r="J93">
            <v>8791</v>
          </cell>
          <cell r="K93">
            <v>8902</v>
          </cell>
          <cell r="L93">
            <v>6089</v>
          </cell>
          <cell r="M93">
            <v>1312</v>
          </cell>
          <cell r="N93">
            <v>3315</v>
          </cell>
          <cell r="O93">
            <v>6079</v>
          </cell>
          <cell r="P93">
            <v>3154</v>
          </cell>
          <cell r="Q93">
            <v>4034</v>
          </cell>
          <cell r="R93">
            <v>8668</v>
          </cell>
          <cell r="S93">
            <v>8506</v>
          </cell>
          <cell r="T93">
            <v>5973</v>
          </cell>
          <cell r="U93">
            <v>1806</v>
          </cell>
          <cell r="V93">
            <v>2555</v>
          </cell>
          <cell r="W93">
            <v>2001</v>
          </cell>
          <cell r="X93">
            <v>496</v>
          </cell>
          <cell r="Y93">
            <v>5635</v>
          </cell>
          <cell r="Z93">
            <v>431</v>
          </cell>
          <cell r="AA93">
            <v>5394</v>
          </cell>
          <cell r="AB93">
            <v>1462</v>
          </cell>
          <cell r="AC93">
            <v>11635</v>
          </cell>
          <cell r="AD93">
            <v>9609</v>
          </cell>
          <cell r="AE93">
            <v>2145</v>
          </cell>
          <cell r="AF93">
            <v>11029</v>
          </cell>
          <cell r="AG93">
            <v>13311</v>
          </cell>
          <cell r="AH93">
            <v>4443</v>
          </cell>
          <cell r="AI93">
            <v>5034</v>
          </cell>
          <cell r="AJ93">
            <v>2494</v>
          </cell>
          <cell r="AK93">
            <v>19846654579.73</v>
          </cell>
          <cell r="AL93">
            <v>67942</v>
          </cell>
          <cell r="AM93">
            <v>1193.49</v>
          </cell>
          <cell r="AN93">
            <v>1241.1300000000001</v>
          </cell>
          <cell r="AO93">
            <v>396.48</v>
          </cell>
          <cell r="AP93">
            <v>439.17</v>
          </cell>
          <cell r="AQ93">
            <v>2470.61</v>
          </cell>
          <cell r="AR93">
            <v>5740.88</v>
          </cell>
          <cell r="AS93">
            <v>49910</v>
          </cell>
        </row>
        <row r="94">
          <cell r="A94">
            <v>810</v>
          </cell>
          <cell r="B94" t="str">
            <v>Brønderslev</v>
          </cell>
          <cell r="C94" t="str">
            <v>Region Nordjylland</v>
          </cell>
          <cell r="D94">
            <v>14338</v>
          </cell>
          <cell r="E94">
            <v>32923</v>
          </cell>
          <cell r="F94">
            <v>1299</v>
          </cell>
          <cell r="G94">
            <v>2578</v>
          </cell>
          <cell r="H94">
            <v>1218</v>
          </cell>
          <cell r="I94">
            <v>1565</v>
          </cell>
          <cell r="J94">
            <v>3422</v>
          </cell>
          <cell r="K94">
            <v>3585</v>
          </cell>
          <cell r="L94">
            <v>2611</v>
          </cell>
          <cell r="M94">
            <v>655</v>
          </cell>
          <cell r="N94">
            <v>1208</v>
          </cell>
          <cell r="O94">
            <v>2379</v>
          </cell>
          <cell r="P94">
            <v>972</v>
          </cell>
          <cell r="Q94">
            <v>1481</v>
          </cell>
          <cell r="R94">
            <v>3314</v>
          </cell>
          <cell r="S94">
            <v>3355</v>
          </cell>
          <cell r="T94">
            <v>2508</v>
          </cell>
          <cell r="U94">
            <v>773</v>
          </cell>
          <cell r="V94">
            <v>672</v>
          </cell>
          <cell r="W94">
            <v>653</v>
          </cell>
          <cell r="X94">
            <v>147</v>
          </cell>
          <cell r="Y94">
            <v>2377</v>
          </cell>
          <cell r="Z94">
            <v>161</v>
          </cell>
          <cell r="AA94">
            <v>1977</v>
          </cell>
          <cell r="AB94">
            <v>524</v>
          </cell>
          <cell r="AC94">
            <v>4802</v>
          </cell>
          <cell r="AD94">
            <v>3682</v>
          </cell>
          <cell r="AE94">
            <v>815</v>
          </cell>
          <cell r="AF94">
            <v>4354</v>
          </cell>
          <cell r="AG94">
            <v>5434</v>
          </cell>
          <cell r="AH94">
            <v>1701</v>
          </cell>
          <cell r="AI94">
            <v>1927</v>
          </cell>
          <cell r="AJ94">
            <v>922</v>
          </cell>
          <cell r="AK94">
            <v>7388814126.96</v>
          </cell>
          <cell r="AL94">
            <v>26653</v>
          </cell>
          <cell r="AM94">
            <v>582.92999999999995</v>
          </cell>
          <cell r="AN94">
            <v>497.74</v>
          </cell>
          <cell r="AO94">
            <v>309.64999999999998</v>
          </cell>
          <cell r="AP94">
            <v>213.09</v>
          </cell>
          <cell r="AQ94">
            <v>1044.8399999999999</v>
          </cell>
          <cell r="AR94">
            <v>2648.25</v>
          </cell>
          <cell r="AS94">
            <v>18912</v>
          </cell>
        </row>
        <row r="95">
          <cell r="A95">
            <v>813</v>
          </cell>
          <cell r="B95" t="str">
            <v>Frederikshavn</v>
          </cell>
          <cell r="C95" t="str">
            <v>Region Nordjylland</v>
          </cell>
          <cell r="D95">
            <v>22756</v>
          </cell>
          <cell r="E95">
            <v>49436</v>
          </cell>
          <cell r="F95">
            <v>1526</v>
          </cell>
          <cell r="G95">
            <v>3210</v>
          </cell>
          <cell r="H95">
            <v>1997</v>
          </cell>
          <cell r="I95">
            <v>2205</v>
          </cell>
          <cell r="J95">
            <v>4767</v>
          </cell>
          <cell r="K95">
            <v>6001</v>
          </cell>
          <cell r="L95">
            <v>4681</v>
          </cell>
          <cell r="M95">
            <v>955</v>
          </cell>
          <cell r="N95">
            <v>1486</v>
          </cell>
          <cell r="O95">
            <v>3095</v>
          </cell>
          <cell r="P95">
            <v>1510</v>
          </cell>
          <cell r="Q95">
            <v>1927</v>
          </cell>
          <cell r="R95">
            <v>4601</v>
          </cell>
          <cell r="S95">
            <v>5872</v>
          </cell>
          <cell r="T95">
            <v>4559</v>
          </cell>
          <cell r="U95">
            <v>1044</v>
          </cell>
          <cell r="V95">
            <v>1268</v>
          </cell>
          <cell r="W95">
            <v>907</v>
          </cell>
          <cell r="X95">
            <v>216</v>
          </cell>
          <cell r="Y95">
            <v>3866</v>
          </cell>
          <cell r="Z95">
            <v>267</v>
          </cell>
          <cell r="AA95">
            <v>3289</v>
          </cell>
          <cell r="AB95">
            <v>723</v>
          </cell>
          <cell r="AC95">
            <v>8463</v>
          </cell>
          <cell r="AD95">
            <v>4974</v>
          </cell>
          <cell r="AE95">
            <v>1174</v>
          </cell>
          <cell r="AF95">
            <v>7155</v>
          </cell>
          <cell r="AG95">
            <v>9436</v>
          </cell>
          <cell r="AH95">
            <v>2692</v>
          </cell>
          <cell r="AI95">
            <v>2422</v>
          </cell>
          <cell r="AJ95">
            <v>1051</v>
          </cell>
          <cell r="AK95">
            <v>11854662160</v>
          </cell>
          <cell r="AL95">
            <v>41803</v>
          </cell>
          <cell r="AM95">
            <v>839.45</v>
          </cell>
          <cell r="AN95">
            <v>833.25</v>
          </cell>
          <cell r="AO95">
            <v>244.95</v>
          </cell>
          <cell r="AP95">
            <v>287.88</v>
          </cell>
          <cell r="AQ95">
            <v>1537.55</v>
          </cell>
          <cell r="AR95">
            <v>3743.09</v>
          </cell>
          <cell r="AS95">
            <v>28880</v>
          </cell>
        </row>
        <row r="96">
          <cell r="A96">
            <v>820</v>
          </cell>
          <cell r="B96" t="str">
            <v>Vesthimmerlands</v>
          </cell>
          <cell r="C96" t="str">
            <v>Region Nordjylland</v>
          </cell>
          <cell r="D96">
            <v>15642</v>
          </cell>
          <cell r="E96">
            <v>34927</v>
          </cell>
          <cell r="F96">
            <v>1233</v>
          </cell>
          <cell r="G96">
            <v>2519</v>
          </cell>
          <cell r="H96">
            <v>1522</v>
          </cell>
          <cell r="I96">
            <v>1804</v>
          </cell>
          <cell r="J96">
            <v>3415</v>
          </cell>
          <cell r="K96">
            <v>3811</v>
          </cell>
          <cell r="L96">
            <v>2885</v>
          </cell>
          <cell r="M96">
            <v>686</v>
          </cell>
          <cell r="N96">
            <v>1250</v>
          </cell>
          <cell r="O96">
            <v>2436</v>
          </cell>
          <cell r="P96">
            <v>1159</v>
          </cell>
          <cell r="Q96">
            <v>1552</v>
          </cell>
          <cell r="R96">
            <v>3231</v>
          </cell>
          <cell r="S96">
            <v>3726</v>
          </cell>
          <cell r="T96">
            <v>2762</v>
          </cell>
          <cell r="U96">
            <v>936</v>
          </cell>
          <cell r="V96">
            <v>1424</v>
          </cell>
          <cell r="W96">
            <v>1010</v>
          </cell>
          <cell r="X96">
            <v>150</v>
          </cell>
          <cell r="Y96">
            <v>2779</v>
          </cell>
          <cell r="Z96">
            <v>216</v>
          </cell>
          <cell r="AA96">
            <v>2541</v>
          </cell>
          <cell r="AB96">
            <v>638</v>
          </cell>
          <cell r="AC96">
            <v>4938</v>
          </cell>
          <cell r="AD96">
            <v>3531</v>
          </cell>
          <cell r="AE96">
            <v>999</v>
          </cell>
          <cell r="AF96">
            <v>5320</v>
          </cell>
          <cell r="AG96">
            <v>5707</v>
          </cell>
          <cell r="AH96">
            <v>1801</v>
          </cell>
          <cell r="AI96">
            <v>1816</v>
          </cell>
          <cell r="AJ96">
            <v>998</v>
          </cell>
          <cell r="AK96">
            <v>7628165148.8400002</v>
          </cell>
          <cell r="AL96">
            <v>28703</v>
          </cell>
          <cell r="AM96">
            <v>591.20000000000005</v>
          </cell>
          <cell r="AN96">
            <v>502.29</v>
          </cell>
          <cell r="AO96">
            <v>241.65</v>
          </cell>
          <cell r="AP96">
            <v>173.04</v>
          </cell>
          <cell r="AQ96">
            <v>1437.87</v>
          </cell>
          <cell r="AR96">
            <v>2946.05</v>
          </cell>
          <cell r="AS96">
            <v>21110</v>
          </cell>
        </row>
        <row r="97">
          <cell r="A97">
            <v>825</v>
          </cell>
          <cell r="B97" t="str">
            <v>Læsø</v>
          </cell>
          <cell r="C97" t="str">
            <v>Region Nordjylland</v>
          </cell>
          <cell r="D97">
            <v>928</v>
          </cell>
          <cell r="E97">
            <v>1745</v>
          </cell>
          <cell r="F97">
            <v>31</v>
          </cell>
          <cell r="G97">
            <v>89</v>
          </cell>
          <cell r="H97">
            <v>47</v>
          </cell>
          <cell r="I97">
            <v>39</v>
          </cell>
          <cell r="J97">
            <v>145</v>
          </cell>
          <cell r="K97">
            <v>228</v>
          </cell>
          <cell r="L97">
            <v>250</v>
          </cell>
          <cell r="M97">
            <v>55</v>
          </cell>
          <cell r="N97">
            <v>32</v>
          </cell>
          <cell r="O97">
            <v>89</v>
          </cell>
          <cell r="P97">
            <v>23</v>
          </cell>
          <cell r="Q97">
            <v>40</v>
          </cell>
          <cell r="R97">
            <v>137</v>
          </cell>
          <cell r="S97">
            <v>231</v>
          </cell>
          <cell r="T97">
            <v>242</v>
          </cell>
          <cell r="U97">
            <v>67</v>
          </cell>
          <cell r="V97">
            <v>0</v>
          </cell>
          <cell r="W97">
            <v>0</v>
          </cell>
          <cell r="X97">
            <v>0</v>
          </cell>
          <cell r="Y97">
            <v>194</v>
          </cell>
          <cell r="Z97">
            <v>10</v>
          </cell>
          <cell r="AA97">
            <v>209</v>
          </cell>
          <cell r="AB97">
            <v>21</v>
          </cell>
          <cell r="AC97">
            <v>326</v>
          </cell>
          <cell r="AD97">
            <v>117</v>
          </cell>
          <cell r="AE97">
            <v>51</v>
          </cell>
          <cell r="AF97">
            <v>403</v>
          </cell>
          <cell r="AG97">
            <v>362</v>
          </cell>
          <cell r="AH97">
            <v>79</v>
          </cell>
          <cell r="AI97">
            <v>52</v>
          </cell>
          <cell r="AJ97">
            <v>32</v>
          </cell>
          <cell r="AK97">
            <v>383917866.98000002</v>
          </cell>
          <cell r="AL97">
            <v>1547</v>
          </cell>
          <cell r="AM97">
            <v>48.72</v>
          </cell>
          <cell r="AN97">
            <v>11.69</v>
          </cell>
          <cell r="AO97">
            <v>8.91</v>
          </cell>
          <cell r="AP97">
            <v>7.06</v>
          </cell>
          <cell r="AQ97">
            <v>73.84</v>
          </cell>
          <cell r="AR97">
            <v>150.21</v>
          </cell>
          <cell r="AS97">
            <v>0</v>
          </cell>
        </row>
        <row r="98">
          <cell r="A98">
            <v>840</v>
          </cell>
          <cell r="B98" t="str">
            <v>Rebild</v>
          </cell>
          <cell r="C98" t="str">
            <v>Region Nordjylland</v>
          </cell>
          <cell r="D98">
            <v>11507</v>
          </cell>
          <cell r="E98">
            <v>27870</v>
          </cell>
          <cell r="F98">
            <v>1225</v>
          </cell>
          <cell r="G98">
            <v>2274</v>
          </cell>
          <cell r="H98">
            <v>987</v>
          </cell>
          <cell r="I98">
            <v>1353</v>
          </cell>
          <cell r="J98">
            <v>2983</v>
          </cell>
          <cell r="K98">
            <v>3058</v>
          </cell>
          <cell r="L98">
            <v>1977</v>
          </cell>
          <cell r="M98">
            <v>467</v>
          </cell>
          <cell r="N98">
            <v>1155</v>
          </cell>
          <cell r="O98">
            <v>2077</v>
          </cell>
          <cell r="P98">
            <v>807</v>
          </cell>
          <cell r="Q98">
            <v>1263</v>
          </cell>
          <cell r="R98">
            <v>2900</v>
          </cell>
          <cell r="S98">
            <v>2867</v>
          </cell>
          <cell r="T98">
            <v>1883</v>
          </cell>
          <cell r="U98">
            <v>594</v>
          </cell>
          <cell r="V98">
            <v>596</v>
          </cell>
          <cell r="W98">
            <v>605</v>
          </cell>
          <cell r="X98">
            <v>88</v>
          </cell>
          <cell r="Y98">
            <v>1633</v>
          </cell>
          <cell r="Z98">
            <v>158</v>
          </cell>
          <cell r="AA98">
            <v>1452</v>
          </cell>
          <cell r="AB98">
            <v>422</v>
          </cell>
          <cell r="AC98">
            <v>3757</v>
          </cell>
          <cell r="AD98">
            <v>3363</v>
          </cell>
          <cell r="AE98">
            <v>722</v>
          </cell>
          <cell r="AF98">
            <v>3085</v>
          </cell>
          <cell r="AG98">
            <v>4281</v>
          </cell>
          <cell r="AH98">
            <v>1523</v>
          </cell>
          <cell r="AI98">
            <v>1784</v>
          </cell>
          <cell r="AJ98">
            <v>834</v>
          </cell>
          <cell r="AK98">
            <v>6675651341.6800003</v>
          </cell>
          <cell r="AL98">
            <v>22116</v>
          </cell>
          <cell r="AM98">
            <v>398.69</v>
          </cell>
          <cell r="AN98">
            <v>403.93</v>
          </cell>
          <cell r="AO98">
            <v>164.68</v>
          </cell>
          <cell r="AP98">
            <v>131.65</v>
          </cell>
          <cell r="AQ98">
            <v>639.96</v>
          </cell>
          <cell r="AR98">
            <v>1738.91</v>
          </cell>
          <cell r="AS98">
            <v>16218</v>
          </cell>
        </row>
        <row r="99">
          <cell r="A99">
            <v>846</v>
          </cell>
          <cell r="B99" t="str">
            <v>Mariagerfjord</v>
          </cell>
          <cell r="C99" t="str">
            <v>Region Nordjylland</v>
          </cell>
          <cell r="D99">
            <v>17614</v>
          </cell>
          <cell r="E99">
            <v>39333</v>
          </cell>
          <cell r="F99">
            <v>1369</v>
          </cell>
          <cell r="G99">
            <v>2838</v>
          </cell>
          <cell r="H99">
            <v>1645</v>
          </cell>
          <cell r="I99">
            <v>1865</v>
          </cell>
          <cell r="J99">
            <v>3977</v>
          </cell>
          <cell r="K99">
            <v>4573</v>
          </cell>
          <cell r="L99">
            <v>3151</v>
          </cell>
          <cell r="M99">
            <v>735</v>
          </cell>
          <cell r="N99">
            <v>1284</v>
          </cell>
          <cell r="O99">
            <v>2684</v>
          </cell>
          <cell r="P99">
            <v>1370</v>
          </cell>
          <cell r="Q99">
            <v>1666</v>
          </cell>
          <cell r="R99">
            <v>3803</v>
          </cell>
          <cell r="S99">
            <v>4275</v>
          </cell>
          <cell r="T99">
            <v>3089</v>
          </cell>
          <cell r="U99">
            <v>1009</v>
          </cell>
          <cell r="V99">
            <v>1107</v>
          </cell>
          <cell r="W99">
            <v>803</v>
          </cell>
          <cell r="X99">
            <v>220</v>
          </cell>
          <cell r="Y99">
            <v>3068</v>
          </cell>
          <cell r="Z99">
            <v>219</v>
          </cell>
          <cell r="AA99">
            <v>2780</v>
          </cell>
          <cell r="AB99">
            <v>684</v>
          </cell>
          <cell r="AC99">
            <v>5693</v>
          </cell>
          <cell r="AD99">
            <v>4093</v>
          </cell>
          <cell r="AE99">
            <v>1077</v>
          </cell>
          <cell r="AF99">
            <v>5848</v>
          </cell>
          <cell r="AG99">
            <v>6526</v>
          </cell>
          <cell r="AH99">
            <v>2053</v>
          </cell>
          <cell r="AI99">
            <v>2157</v>
          </cell>
          <cell r="AJ99">
            <v>1030</v>
          </cell>
          <cell r="AK99">
            <v>9028988943.7000008</v>
          </cell>
          <cell r="AL99">
            <v>32574</v>
          </cell>
          <cell r="AM99">
            <v>715.42</v>
          </cell>
          <cell r="AN99">
            <v>623.20000000000005</v>
          </cell>
          <cell r="AO99">
            <v>316.47000000000003</v>
          </cell>
          <cell r="AP99">
            <v>228.74</v>
          </cell>
          <cell r="AQ99">
            <v>1356.29</v>
          </cell>
          <cell r="AR99">
            <v>3240.12</v>
          </cell>
          <cell r="AS99">
            <v>23174</v>
          </cell>
        </row>
        <row r="100">
          <cell r="A100">
            <v>849</v>
          </cell>
          <cell r="B100" t="str">
            <v>Jammerbugt</v>
          </cell>
          <cell r="C100" t="str">
            <v>Region Nordjylland</v>
          </cell>
          <cell r="D100">
            <v>16017</v>
          </cell>
          <cell r="E100">
            <v>36592</v>
          </cell>
          <cell r="F100">
            <v>1406</v>
          </cell>
          <cell r="G100">
            <v>2676</v>
          </cell>
          <cell r="H100">
            <v>1391</v>
          </cell>
          <cell r="I100">
            <v>1594</v>
          </cell>
          <cell r="J100">
            <v>3667</v>
          </cell>
          <cell r="K100">
            <v>4083</v>
          </cell>
          <cell r="L100">
            <v>3295</v>
          </cell>
          <cell r="M100">
            <v>624</v>
          </cell>
          <cell r="N100">
            <v>1231</v>
          </cell>
          <cell r="O100">
            <v>2487</v>
          </cell>
          <cell r="P100">
            <v>1112</v>
          </cell>
          <cell r="Q100">
            <v>1521</v>
          </cell>
          <cell r="R100">
            <v>3593</v>
          </cell>
          <cell r="S100">
            <v>4004</v>
          </cell>
          <cell r="T100">
            <v>3082</v>
          </cell>
          <cell r="U100">
            <v>826</v>
          </cell>
          <cell r="V100">
            <v>790</v>
          </cell>
          <cell r="W100">
            <v>842</v>
          </cell>
          <cell r="X100">
            <v>117</v>
          </cell>
          <cell r="Y100">
            <v>2481</v>
          </cell>
          <cell r="Z100">
            <v>180</v>
          </cell>
          <cell r="AA100">
            <v>2323</v>
          </cell>
          <cell r="AB100">
            <v>559</v>
          </cell>
          <cell r="AC100">
            <v>5480</v>
          </cell>
          <cell r="AD100">
            <v>3957</v>
          </cell>
          <cell r="AE100">
            <v>1037</v>
          </cell>
          <cell r="AF100">
            <v>4804</v>
          </cell>
          <cell r="AG100">
            <v>6209</v>
          </cell>
          <cell r="AH100">
            <v>1982</v>
          </cell>
          <cell r="AI100">
            <v>2028</v>
          </cell>
          <cell r="AJ100">
            <v>994</v>
          </cell>
          <cell r="AK100">
            <v>8240594767.3599997</v>
          </cell>
          <cell r="AL100">
            <v>30113</v>
          </cell>
          <cell r="AM100">
            <v>613.5</v>
          </cell>
          <cell r="AN100">
            <v>697.87</v>
          </cell>
          <cell r="AO100">
            <v>230.1</v>
          </cell>
          <cell r="AP100">
            <v>204.55</v>
          </cell>
          <cell r="AQ100">
            <v>1408.99</v>
          </cell>
          <cell r="AR100">
            <v>3155.02</v>
          </cell>
          <cell r="AS100">
            <v>20965</v>
          </cell>
        </row>
        <row r="101">
          <cell r="A101">
            <v>851</v>
          </cell>
          <cell r="B101" t="str">
            <v>Aalborg</v>
          </cell>
          <cell r="C101" t="str">
            <v>Region Nordjylland</v>
          </cell>
          <cell r="D101">
            <v>75961</v>
          </cell>
          <cell r="E101">
            <v>164316</v>
          </cell>
          <cell r="F101">
            <v>6156</v>
          </cell>
          <cell r="G101">
            <v>10083</v>
          </cell>
          <cell r="H101">
            <v>10854</v>
          </cell>
          <cell r="I101">
            <v>12691</v>
          </cell>
          <cell r="J101">
            <v>16511</v>
          </cell>
          <cell r="K101">
            <v>14694</v>
          </cell>
          <cell r="L101">
            <v>10701</v>
          </cell>
          <cell r="M101">
            <v>2276</v>
          </cell>
          <cell r="N101">
            <v>5863</v>
          </cell>
          <cell r="O101">
            <v>9531</v>
          </cell>
          <cell r="P101">
            <v>10307</v>
          </cell>
          <cell r="Q101">
            <v>10780</v>
          </cell>
          <cell r="R101">
            <v>15385</v>
          </cell>
          <cell r="S101">
            <v>14510</v>
          </cell>
          <cell r="T101">
            <v>10976</v>
          </cell>
          <cell r="U101">
            <v>2998</v>
          </cell>
          <cell r="V101">
            <v>6424</v>
          </cell>
          <cell r="W101">
            <v>4650</v>
          </cell>
          <cell r="X101">
            <v>1346</v>
          </cell>
          <cell r="Y101">
            <v>13721</v>
          </cell>
          <cell r="Z101">
            <v>734</v>
          </cell>
          <cell r="AA101">
            <v>13082</v>
          </cell>
          <cell r="AB101">
            <v>2517</v>
          </cell>
          <cell r="AC101">
            <v>23433</v>
          </cell>
          <cell r="AD101">
            <v>16454</v>
          </cell>
          <cell r="AE101">
            <v>6020</v>
          </cell>
          <cell r="AF101">
            <v>26803</v>
          </cell>
          <cell r="AG101">
            <v>27779</v>
          </cell>
          <cell r="AH101">
            <v>9007</v>
          </cell>
          <cell r="AI101">
            <v>8812</v>
          </cell>
          <cell r="AJ101">
            <v>3560</v>
          </cell>
          <cell r="AK101">
            <v>39657020637.940002</v>
          </cell>
          <cell r="AL101">
            <v>136263</v>
          </cell>
          <cell r="AM101">
            <v>3156.43</v>
          </cell>
          <cell r="AN101">
            <v>2023.82</v>
          </cell>
          <cell r="AO101">
            <v>924.68</v>
          </cell>
          <cell r="AP101">
            <v>736.78</v>
          </cell>
          <cell r="AQ101">
            <v>3184.62</v>
          </cell>
          <cell r="AR101">
            <v>10026.33</v>
          </cell>
          <cell r="AS101">
            <v>105732</v>
          </cell>
        </row>
        <row r="102">
          <cell r="A102">
            <v>860</v>
          </cell>
          <cell r="B102" t="str">
            <v>Hjørring</v>
          </cell>
          <cell r="C102" t="str">
            <v>Region Nordjylland</v>
          </cell>
          <cell r="D102">
            <v>26590</v>
          </cell>
          <cell r="E102">
            <v>58640</v>
          </cell>
          <cell r="F102">
            <v>2071</v>
          </cell>
          <cell r="G102">
            <v>4185</v>
          </cell>
          <cell r="H102">
            <v>2403</v>
          </cell>
          <cell r="I102">
            <v>2753</v>
          </cell>
          <cell r="J102">
            <v>5692</v>
          </cell>
          <cell r="K102">
            <v>6586</v>
          </cell>
          <cell r="L102">
            <v>4879</v>
          </cell>
          <cell r="M102">
            <v>1116</v>
          </cell>
          <cell r="N102">
            <v>1923</v>
          </cell>
          <cell r="O102">
            <v>3863</v>
          </cell>
          <cell r="P102">
            <v>2216</v>
          </cell>
          <cell r="Q102">
            <v>2571</v>
          </cell>
          <cell r="R102">
            <v>5525</v>
          </cell>
          <cell r="S102">
            <v>6628</v>
          </cell>
          <cell r="T102">
            <v>4690</v>
          </cell>
          <cell r="U102">
            <v>1539</v>
          </cell>
          <cell r="V102">
            <v>1635</v>
          </cell>
          <cell r="W102">
            <v>1251</v>
          </cell>
          <cell r="X102">
            <v>371</v>
          </cell>
          <cell r="Y102">
            <v>4411</v>
          </cell>
          <cell r="Z102">
            <v>315</v>
          </cell>
          <cell r="AA102">
            <v>4413</v>
          </cell>
          <cell r="AB102">
            <v>1038</v>
          </cell>
          <cell r="AC102">
            <v>8911</v>
          </cell>
          <cell r="AD102">
            <v>5952</v>
          </cell>
          <cell r="AE102">
            <v>1550</v>
          </cell>
          <cell r="AF102">
            <v>8824</v>
          </cell>
          <cell r="AG102">
            <v>10184</v>
          </cell>
          <cell r="AH102">
            <v>3057</v>
          </cell>
          <cell r="AI102">
            <v>2961</v>
          </cell>
          <cell r="AJ102">
            <v>1564</v>
          </cell>
          <cell r="AK102">
            <v>13537228759.49</v>
          </cell>
          <cell r="AL102">
            <v>48634</v>
          </cell>
          <cell r="AM102">
            <v>1053.71</v>
          </cell>
          <cell r="AN102">
            <v>1080.8900000000001</v>
          </cell>
          <cell r="AO102">
            <v>476.92</v>
          </cell>
          <cell r="AP102">
            <v>325.77999999999997</v>
          </cell>
          <cell r="AQ102">
            <v>1926.31</v>
          </cell>
          <cell r="AR102">
            <v>4863.6099999999997</v>
          </cell>
          <cell r="AS102">
            <v>34374</v>
          </cell>
        </row>
      </sheetData>
      <sheetData sheetId="2">
        <row r="3">
          <cell r="A3" t="str">
            <v>Regionnr</v>
          </cell>
          <cell r="B3" t="str">
            <v>Region</v>
          </cell>
          <cell r="C3" t="str">
            <v>Tidl_Jugoslavien</v>
          </cell>
          <cell r="D3" t="str">
            <v>Tyrkiet</v>
          </cell>
          <cell r="E3" t="str">
            <v>Somalia</v>
          </cell>
          <cell r="F3" t="str">
            <v>Afghanistan</v>
          </cell>
          <cell r="G3" t="str">
            <v>SriLanka</v>
          </cell>
          <cell r="H3" t="str">
            <v>Irak</v>
          </cell>
          <cell r="I3" t="str">
            <v>Iran</v>
          </cell>
          <cell r="J3" t="str">
            <v>Libanon</v>
          </cell>
          <cell r="K3" t="str">
            <v>Vietnam</v>
          </cell>
          <cell r="L3" t="str">
            <v>Pakistan</v>
          </cell>
          <cell r="M3" t="str">
            <v>Bosnien_Hercegovina</v>
          </cell>
          <cell r="N3" t="str">
            <v>IVI_ha</v>
          </cell>
          <cell r="O3" t="str">
            <v>IVI_hb</v>
          </cell>
          <cell r="P3" t="str">
            <v>IVI_hc</v>
          </cell>
          <cell r="Q3" t="str">
            <v>IVI_hd</v>
          </cell>
          <cell r="R3" t="str">
            <v>IVI_he</v>
          </cell>
          <cell r="S3" t="str">
            <v>IVI_indikatorsum</v>
          </cell>
          <cell r="T3" t="str">
            <v>IVI_18_64_år</v>
          </cell>
          <cell r="U3" t="str">
            <v>IVE_ha</v>
          </cell>
          <cell r="V3" t="str">
            <v>IVE_hb</v>
          </cell>
          <cell r="W3" t="str">
            <v>IVE_hc</v>
          </cell>
          <cell r="X3" t="str">
            <v>IVE_hd</v>
          </cell>
          <cell r="Y3" t="str">
            <v>IVE_he</v>
          </cell>
          <cell r="Z3" t="str">
            <v>IVE_indikatorsum</v>
          </cell>
          <cell r="AA3" t="str">
            <v>IVE_18_64_år</v>
          </cell>
          <cell r="AB3" t="str">
            <v>Gns_Alder</v>
          </cell>
        </row>
        <row r="4">
          <cell r="A4">
            <v>81</v>
          </cell>
          <cell r="B4" t="str">
            <v>Region Nordjylland</v>
          </cell>
          <cell r="C4">
            <v>511</v>
          </cell>
          <cell r="D4">
            <v>616</v>
          </cell>
          <cell r="E4">
            <v>1151</v>
          </cell>
          <cell r="F4">
            <v>544</v>
          </cell>
          <cell r="G4">
            <v>330</v>
          </cell>
          <cell r="H4">
            <v>940</v>
          </cell>
          <cell r="I4">
            <v>600</v>
          </cell>
          <cell r="J4">
            <v>896</v>
          </cell>
          <cell r="K4">
            <v>604</v>
          </cell>
          <cell r="L4">
            <v>51</v>
          </cell>
          <cell r="M4">
            <v>905</v>
          </cell>
          <cell r="N4">
            <v>324.99</v>
          </cell>
          <cell r="O4">
            <v>347.04</v>
          </cell>
          <cell r="P4">
            <v>1151.9100000000001</v>
          </cell>
          <cell r="Q4">
            <v>92.08</v>
          </cell>
          <cell r="R4">
            <v>860.84</v>
          </cell>
          <cell r="S4">
            <v>2776.87</v>
          </cell>
          <cell r="T4">
            <v>6787</v>
          </cell>
          <cell r="U4">
            <v>14.31</v>
          </cell>
          <cell r="V4">
            <v>16.05</v>
          </cell>
          <cell r="W4">
            <v>1.48</v>
          </cell>
          <cell r="X4">
            <v>3.22</v>
          </cell>
          <cell r="Y4">
            <v>6.25</v>
          </cell>
          <cell r="Z4">
            <v>41.32</v>
          </cell>
          <cell r="AA4">
            <v>662</v>
          </cell>
          <cell r="AB4">
            <v>43.6462</v>
          </cell>
        </row>
        <row r="5">
          <cell r="A5">
            <v>82</v>
          </cell>
          <cell r="B5" t="str">
            <v>Region Midtjylland</v>
          </cell>
          <cell r="C5">
            <v>1145</v>
          </cell>
          <cell r="D5">
            <v>4856</v>
          </cell>
          <cell r="E5">
            <v>5579</v>
          </cell>
          <cell r="F5">
            <v>2477</v>
          </cell>
          <cell r="G5">
            <v>1546</v>
          </cell>
          <cell r="H5">
            <v>4259</v>
          </cell>
          <cell r="I5">
            <v>2146</v>
          </cell>
          <cell r="J5">
            <v>4759</v>
          </cell>
          <cell r="K5">
            <v>1831</v>
          </cell>
          <cell r="L5">
            <v>220</v>
          </cell>
          <cell r="M5">
            <v>2575</v>
          </cell>
          <cell r="N5">
            <v>1012.3</v>
          </cell>
          <cell r="O5">
            <v>1766.03</v>
          </cell>
          <cell r="P5">
            <v>3589.02</v>
          </cell>
          <cell r="Q5">
            <v>385.34</v>
          </cell>
          <cell r="R5">
            <v>5216.87</v>
          </cell>
          <cell r="S5">
            <v>11969.56</v>
          </cell>
          <cell r="T5">
            <v>24475</v>
          </cell>
          <cell r="U5">
            <v>167.56</v>
          </cell>
          <cell r="V5">
            <v>175.95</v>
          </cell>
          <cell r="W5">
            <v>52.97</v>
          </cell>
          <cell r="X5">
            <v>37.229999999999997</v>
          </cell>
          <cell r="Y5">
            <v>71.75</v>
          </cell>
          <cell r="Z5">
            <v>505.46</v>
          </cell>
          <cell r="AA5">
            <v>3824</v>
          </cell>
          <cell r="AB5">
            <v>40.382300000000001</v>
          </cell>
        </row>
        <row r="6">
          <cell r="A6">
            <v>83</v>
          </cell>
          <cell r="B6" t="str">
            <v>Region Syddanmark</v>
          </cell>
          <cell r="C6">
            <v>3272</v>
          </cell>
          <cell r="D6">
            <v>3716</v>
          </cell>
          <cell r="E6">
            <v>3838</v>
          </cell>
          <cell r="F6">
            <v>2645</v>
          </cell>
          <cell r="G6">
            <v>1147</v>
          </cell>
          <cell r="H6">
            <v>3932</v>
          </cell>
          <cell r="I6">
            <v>1370</v>
          </cell>
          <cell r="J6">
            <v>3983</v>
          </cell>
          <cell r="K6">
            <v>1915</v>
          </cell>
          <cell r="L6">
            <v>458</v>
          </cell>
          <cell r="M6">
            <v>4984</v>
          </cell>
          <cell r="N6">
            <v>1168.6600000000001</v>
          </cell>
          <cell r="O6">
            <v>1603.47</v>
          </cell>
          <cell r="P6">
            <v>3841.45</v>
          </cell>
          <cell r="Q6">
            <v>342.86</v>
          </cell>
          <cell r="R6">
            <v>4539.38</v>
          </cell>
          <cell r="S6">
            <v>11495.83</v>
          </cell>
          <cell r="T6">
            <v>23999</v>
          </cell>
          <cell r="U6">
            <v>108.41</v>
          </cell>
          <cell r="V6">
            <v>121.27</v>
          </cell>
          <cell r="W6">
            <v>52.02</v>
          </cell>
          <cell r="X6">
            <v>22.98</v>
          </cell>
          <cell r="Y6">
            <v>56.26</v>
          </cell>
          <cell r="Z6">
            <v>360.94</v>
          </cell>
          <cell r="AA6">
            <v>3240</v>
          </cell>
          <cell r="AB6">
            <v>42.534199999999998</v>
          </cell>
        </row>
        <row r="7">
          <cell r="A7">
            <v>84</v>
          </cell>
          <cell r="B7" t="str">
            <v>Region Hovedstaden</v>
          </cell>
          <cell r="C7">
            <v>8206</v>
          </cell>
          <cell r="D7">
            <v>23479</v>
          </cell>
          <cell r="E7">
            <v>6171</v>
          </cell>
          <cell r="F7">
            <v>3830</v>
          </cell>
          <cell r="G7">
            <v>338</v>
          </cell>
          <cell r="H7">
            <v>10381</v>
          </cell>
          <cell r="I7">
            <v>4014</v>
          </cell>
          <cell r="J7">
            <v>7245</v>
          </cell>
          <cell r="K7">
            <v>871</v>
          </cell>
          <cell r="L7">
            <v>10882</v>
          </cell>
          <cell r="M7">
            <v>2836</v>
          </cell>
          <cell r="N7">
            <v>4396.34</v>
          </cell>
          <cell r="O7">
            <v>3549.67</v>
          </cell>
          <cell r="P7">
            <v>6981.53</v>
          </cell>
          <cell r="Q7">
            <v>848.46</v>
          </cell>
          <cell r="R7">
            <v>7275.76</v>
          </cell>
          <cell r="S7">
            <v>23051.75</v>
          </cell>
          <cell r="T7">
            <v>58480</v>
          </cell>
          <cell r="U7">
            <v>791.5</v>
          </cell>
          <cell r="V7">
            <v>631.97</v>
          </cell>
          <cell r="W7">
            <v>319.10000000000002</v>
          </cell>
          <cell r="X7">
            <v>131.56</v>
          </cell>
          <cell r="Y7">
            <v>337.45</v>
          </cell>
          <cell r="Z7">
            <v>2211.58</v>
          </cell>
          <cell r="AA7">
            <v>15337</v>
          </cell>
          <cell r="AB7">
            <v>40.060200000000002</v>
          </cell>
        </row>
        <row r="8">
          <cell r="A8">
            <v>85</v>
          </cell>
          <cell r="B8" t="str">
            <v>Region Sjælland</v>
          </cell>
          <cell r="C8">
            <v>1467</v>
          </cell>
          <cell r="D8">
            <v>4865</v>
          </cell>
          <cell r="E8">
            <v>1138</v>
          </cell>
          <cell r="F8">
            <v>1843</v>
          </cell>
          <cell r="G8">
            <v>311</v>
          </cell>
          <cell r="H8">
            <v>2479</v>
          </cell>
          <cell r="I8">
            <v>856</v>
          </cell>
          <cell r="J8">
            <v>2588</v>
          </cell>
          <cell r="K8">
            <v>173</v>
          </cell>
          <cell r="L8">
            <v>322</v>
          </cell>
          <cell r="M8">
            <v>1217</v>
          </cell>
          <cell r="N8">
            <v>673.56</v>
          </cell>
          <cell r="O8">
            <v>810.32</v>
          </cell>
          <cell r="P8">
            <v>2136.71</v>
          </cell>
          <cell r="Q8">
            <v>141.69999999999999</v>
          </cell>
          <cell r="R8">
            <v>2289.9499999999998</v>
          </cell>
          <cell r="S8">
            <v>6052.24</v>
          </cell>
          <cell r="T8">
            <v>12962</v>
          </cell>
          <cell r="U8">
            <v>101.84</v>
          </cell>
          <cell r="V8">
            <v>105.67</v>
          </cell>
          <cell r="W8">
            <v>37.299999999999997</v>
          </cell>
          <cell r="X8">
            <v>19.010000000000002</v>
          </cell>
          <cell r="Y8">
            <v>57.34</v>
          </cell>
          <cell r="Z8">
            <v>321.17</v>
          </cell>
          <cell r="AA8">
            <v>2205</v>
          </cell>
          <cell r="AB8">
            <v>42.599299999999999</v>
          </cell>
        </row>
        <row r="9">
          <cell r="A9">
            <v>80</v>
          </cell>
          <cell r="B9" t="str">
            <v>Samlet</v>
          </cell>
          <cell r="AB9">
            <v>41.210099999999997</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sheetData sheetId="17"/>
      <sheetData sheetId="18"/>
      <sheetData sheetId="19" refreshError="1"/>
      <sheetData sheetId="20" refreshError="1"/>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TAB1"/>
      <sheetName val="KOMTAB2"/>
      <sheetName val="KOMTAB3"/>
      <sheetName val="KOMTAB4"/>
      <sheetName val="KOMTAB5"/>
      <sheetName val="KOMTAB6"/>
    </sheetNames>
    <sheetDataSet>
      <sheetData sheetId="0">
        <row r="2">
          <cell r="B2" t="str">
            <v/>
          </cell>
          <cell r="C2">
            <v>969619</v>
          </cell>
          <cell r="D2">
            <v>565847</v>
          </cell>
        </row>
        <row r="3">
          <cell r="B3" t="str">
            <v>København</v>
          </cell>
          <cell r="C3">
            <v>118090</v>
          </cell>
          <cell r="D3">
            <v>61848</v>
          </cell>
        </row>
        <row r="4">
          <cell r="B4" t="str">
            <v>Frederiksberg</v>
          </cell>
          <cell r="C4">
            <v>9235</v>
          </cell>
          <cell r="D4">
            <v>5384</v>
          </cell>
        </row>
        <row r="5">
          <cell r="B5" t="str">
            <v>Ballerup</v>
          </cell>
          <cell r="C5">
            <v>23924</v>
          </cell>
          <cell r="D5">
            <v>13073</v>
          </cell>
        </row>
        <row r="6">
          <cell r="B6" t="str">
            <v>Brøndby</v>
          </cell>
          <cell r="C6">
            <v>20462</v>
          </cell>
          <cell r="D6">
            <v>9979</v>
          </cell>
        </row>
        <row r="7">
          <cell r="B7" t="str">
            <v>Dragør</v>
          </cell>
          <cell r="C7">
            <v>1730</v>
          </cell>
          <cell r="D7">
            <v>934</v>
          </cell>
        </row>
        <row r="8">
          <cell r="B8" t="str">
            <v>Gentofte</v>
          </cell>
          <cell r="C8">
            <v>2557</v>
          </cell>
          <cell r="D8">
            <v>1514</v>
          </cell>
        </row>
        <row r="9">
          <cell r="B9" t="str">
            <v>Gladsaxe</v>
          </cell>
          <cell r="C9">
            <v>21984</v>
          </cell>
          <cell r="D9">
            <v>11446</v>
          </cell>
        </row>
        <row r="10">
          <cell r="B10" t="str">
            <v>Glostrup</v>
          </cell>
          <cell r="C10">
            <v>8046</v>
          </cell>
          <cell r="D10">
            <v>4447</v>
          </cell>
        </row>
        <row r="11">
          <cell r="B11" t="str">
            <v>Herlev</v>
          </cell>
          <cell r="C11">
            <v>13812</v>
          </cell>
          <cell r="D11">
            <v>7431</v>
          </cell>
        </row>
        <row r="12">
          <cell r="B12" t="str">
            <v>Albertslund</v>
          </cell>
          <cell r="C12">
            <v>13265</v>
          </cell>
          <cell r="D12">
            <v>6863</v>
          </cell>
        </row>
        <row r="13">
          <cell r="B13" t="str">
            <v>Hvidovre</v>
          </cell>
          <cell r="C13">
            <v>18295</v>
          </cell>
          <cell r="D13">
            <v>9660</v>
          </cell>
        </row>
        <row r="14">
          <cell r="B14" t="str">
            <v>Høje-Taastrup</v>
          </cell>
          <cell r="C14">
            <v>12473</v>
          </cell>
          <cell r="D14">
            <v>5807</v>
          </cell>
        </row>
        <row r="15">
          <cell r="B15" t="str">
            <v>Lyngby-Tårbæk</v>
          </cell>
          <cell r="C15">
            <v>10263</v>
          </cell>
          <cell r="D15">
            <v>5922</v>
          </cell>
        </row>
        <row r="16">
          <cell r="B16" t="str">
            <v>Rødovre</v>
          </cell>
          <cell r="C16">
            <v>14965</v>
          </cell>
          <cell r="D16">
            <v>8215</v>
          </cell>
        </row>
        <row r="17">
          <cell r="B17" t="str">
            <v>Ishøj</v>
          </cell>
          <cell r="C17">
            <v>10842</v>
          </cell>
          <cell r="D17">
            <v>4931</v>
          </cell>
        </row>
        <row r="18">
          <cell r="B18" t="str">
            <v>Tårnby</v>
          </cell>
          <cell r="C18">
            <v>13068</v>
          </cell>
          <cell r="D18">
            <v>7313</v>
          </cell>
        </row>
        <row r="19">
          <cell r="B19" t="str">
            <v>Vallensbæk</v>
          </cell>
          <cell r="C19">
            <v>1019</v>
          </cell>
          <cell r="D19">
            <v>520</v>
          </cell>
        </row>
        <row r="20">
          <cell r="B20" t="str">
            <v>Furesø</v>
          </cell>
          <cell r="C20">
            <v>9533</v>
          </cell>
          <cell r="D20">
            <v>4830</v>
          </cell>
        </row>
        <row r="21">
          <cell r="B21" t="str">
            <v>Allerød</v>
          </cell>
          <cell r="C21">
            <v>3184</v>
          </cell>
          <cell r="D21">
            <v>1835</v>
          </cell>
        </row>
        <row r="22">
          <cell r="B22" t="str">
            <v>Fredensborg</v>
          </cell>
          <cell r="C22">
            <v>9886</v>
          </cell>
          <cell r="D22">
            <v>5123</v>
          </cell>
        </row>
        <row r="23">
          <cell r="B23" t="str">
            <v>Helsingør</v>
          </cell>
          <cell r="C23">
            <v>14585</v>
          </cell>
          <cell r="D23">
            <v>8159</v>
          </cell>
        </row>
        <row r="24">
          <cell r="B24" t="str">
            <v>Hillerød</v>
          </cell>
          <cell r="C24">
            <v>7144</v>
          </cell>
          <cell r="D24">
            <v>4102</v>
          </cell>
        </row>
        <row r="25">
          <cell r="B25" t="str">
            <v>Hørsholm</v>
          </cell>
          <cell r="C25">
            <v>3748</v>
          </cell>
          <cell r="D25">
            <v>2349</v>
          </cell>
        </row>
        <row r="26">
          <cell r="B26" t="str">
            <v>Rudersdal</v>
          </cell>
          <cell r="C26">
            <v>7731</v>
          </cell>
          <cell r="D26">
            <v>4145</v>
          </cell>
        </row>
        <row r="27">
          <cell r="B27" t="str">
            <v>Egedal</v>
          </cell>
          <cell r="C27">
            <v>4357</v>
          </cell>
          <cell r="D27">
            <v>2523</v>
          </cell>
        </row>
        <row r="28">
          <cell r="B28" t="str">
            <v>Frederikssund</v>
          </cell>
          <cell r="C28">
            <v>5692</v>
          </cell>
          <cell r="D28">
            <v>3191</v>
          </cell>
        </row>
        <row r="29">
          <cell r="B29" t="str">
            <v>Greve</v>
          </cell>
          <cell r="C29">
            <v>11206</v>
          </cell>
          <cell r="D29">
            <v>5997</v>
          </cell>
        </row>
        <row r="30">
          <cell r="B30" t="str">
            <v>Køge</v>
          </cell>
          <cell r="C30">
            <v>14452</v>
          </cell>
          <cell r="D30">
            <v>7761</v>
          </cell>
        </row>
        <row r="31">
          <cell r="B31" t="str">
            <v>Halsnæs</v>
          </cell>
          <cell r="C31">
            <v>3739</v>
          </cell>
          <cell r="D31">
            <v>2230</v>
          </cell>
        </row>
        <row r="32">
          <cell r="B32" t="str">
            <v>Roskilde</v>
          </cell>
          <cell r="C32">
            <v>14797</v>
          </cell>
          <cell r="D32">
            <v>8817</v>
          </cell>
        </row>
        <row r="33">
          <cell r="B33" t="str">
            <v>Solrød</v>
          </cell>
          <cell r="C33">
            <v>2713</v>
          </cell>
          <cell r="D33">
            <v>1482</v>
          </cell>
        </row>
        <row r="34">
          <cell r="B34" t="str">
            <v>Gribskov</v>
          </cell>
          <cell r="C34">
            <v>2271</v>
          </cell>
          <cell r="D34">
            <v>1429</v>
          </cell>
        </row>
        <row r="35">
          <cell r="B35" t="str">
            <v>Odsherred</v>
          </cell>
          <cell r="C35">
            <v>2228</v>
          </cell>
          <cell r="D35">
            <v>1602</v>
          </cell>
        </row>
        <row r="36">
          <cell r="B36" t="str">
            <v>Holbæk</v>
          </cell>
          <cell r="C36">
            <v>11950</v>
          </cell>
          <cell r="D36">
            <v>7067</v>
          </cell>
        </row>
        <row r="37">
          <cell r="B37" t="str">
            <v>Faxe</v>
          </cell>
          <cell r="C37">
            <v>3889</v>
          </cell>
          <cell r="D37">
            <v>2341</v>
          </cell>
        </row>
        <row r="38">
          <cell r="B38" t="str">
            <v>Kalundborg</v>
          </cell>
          <cell r="C38">
            <v>5760</v>
          </cell>
          <cell r="D38">
            <v>3748</v>
          </cell>
        </row>
        <row r="39">
          <cell r="B39" t="str">
            <v>Ringsted</v>
          </cell>
          <cell r="C39">
            <v>5343</v>
          </cell>
          <cell r="D39">
            <v>3095</v>
          </cell>
        </row>
        <row r="40">
          <cell r="B40" t="str">
            <v>Slagelse</v>
          </cell>
          <cell r="C40">
            <v>16350</v>
          </cell>
          <cell r="D40">
            <v>9617</v>
          </cell>
        </row>
        <row r="41">
          <cell r="B41" t="str">
            <v>Stevns</v>
          </cell>
          <cell r="C41">
            <v>1080</v>
          </cell>
          <cell r="D41">
            <v>690</v>
          </cell>
        </row>
        <row r="42">
          <cell r="B42" t="str">
            <v>Sorø</v>
          </cell>
          <cell r="C42">
            <v>3191</v>
          </cell>
          <cell r="D42">
            <v>2046</v>
          </cell>
        </row>
        <row r="43">
          <cell r="B43" t="str">
            <v>Lejre</v>
          </cell>
          <cell r="C43">
            <v>1657</v>
          </cell>
          <cell r="D43">
            <v>919</v>
          </cell>
        </row>
        <row r="44">
          <cell r="B44" t="str">
            <v>Lolland</v>
          </cell>
          <cell r="C44">
            <v>5063</v>
          </cell>
          <cell r="D44">
            <v>3565</v>
          </cell>
        </row>
        <row r="45">
          <cell r="B45" t="str">
            <v>Næstved</v>
          </cell>
          <cell r="C45">
            <v>10567</v>
          </cell>
          <cell r="D45">
            <v>6404</v>
          </cell>
        </row>
        <row r="46">
          <cell r="B46" t="str">
            <v>Guldborgsund</v>
          </cell>
          <cell r="C46">
            <v>7188</v>
          </cell>
          <cell r="D46">
            <v>4757</v>
          </cell>
        </row>
        <row r="47">
          <cell r="B47" t="str">
            <v>Vordingborg</v>
          </cell>
          <cell r="C47">
            <v>5293</v>
          </cell>
          <cell r="D47">
            <v>3544</v>
          </cell>
        </row>
        <row r="48">
          <cell r="B48" t="str">
            <v>Bornholm</v>
          </cell>
          <cell r="C48">
            <v>3505</v>
          </cell>
          <cell r="D48">
            <v>2430</v>
          </cell>
        </row>
        <row r="49">
          <cell r="B49" t="str">
            <v>Middelfart</v>
          </cell>
          <cell r="C49">
            <v>3754</v>
          </cell>
          <cell r="D49">
            <v>2433</v>
          </cell>
        </row>
        <row r="50">
          <cell r="B50" t="str">
            <v>Assens</v>
          </cell>
          <cell r="C50">
            <v>2821</v>
          </cell>
          <cell r="D50">
            <v>1912</v>
          </cell>
        </row>
        <row r="51">
          <cell r="B51" t="str">
            <v>Faaborg-Mdtfyn</v>
          </cell>
          <cell r="C51">
            <v>3808</v>
          </cell>
          <cell r="D51">
            <v>2672</v>
          </cell>
        </row>
        <row r="52">
          <cell r="B52" t="str">
            <v>Kerteminde</v>
          </cell>
          <cell r="C52">
            <v>2284</v>
          </cell>
          <cell r="D52">
            <v>1459</v>
          </cell>
        </row>
        <row r="53">
          <cell r="B53" t="str">
            <v>Nyborg</v>
          </cell>
          <cell r="C53">
            <v>4184</v>
          </cell>
          <cell r="D53">
            <v>2636</v>
          </cell>
        </row>
        <row r="54">
          <cell r="B54" t="str">
            <v>Odense</v>
          </cell>
          <cell r="C54">
            <v>41941</v>
          </cell>
          <cell r="D54">
            <v>24542</v>
          </cell>
        </row>
        <row r="55">
          <cell r="B55" t="str">
            <v>Svendborg</v>
          </cell>
          <cell r="C55">
            <v>7112</v>
          </cell>
          <cell r="D55">
            <v>4638</v>
          </cell>
        </row>
        <row r="56">
          <cell r="B56" t="str">
            <v>Nordfyns</v>
          </cell>
          <cell r="C56">
            <v>1752</v>
          </cell>
          <cell r="D56">
            <v>1214</v>
          </cell>
        </row>
        <row r="57">
          <cell r="B57" t="str">
            <v>Langeland</v>
          </cell>
          <cell r="C57">
            <v>894</v>
          </cell>
          <cell r="D57">
            <v>657</v>
          </cell>
        </row>
        <row r="58">
          <cell r="B58" t="str">
            <v>Ærø</v>
          </cell>
          <cell r="C58">
            <v>448</v>
          </cell>
          <cell r="D58">
            <v>395</v>
          </cell>
        </row>
        <row r="59">
          <cell r="B59" t="str">
            <v>Haderslev</v>
          </cell>
          <cell r="C59">
            <v>8096</v>
          </cell>
          <cell r="D59">
            <v>5311</v>
          </cell>
        </row>
        <row r="60">
          <cell r="B60" t="str">
            <v>Billund</v>
          </cell>
          <cell r="C60">
            <v>3884</v>
          </cell>
          <cell r="D60">
            <v>2519</v>
          </cell>
        </row>
        <row r="61">
          <cell r="B61" t="str">
            <v>Sønderborg</v>
          </cell>
          <cell r="C61">
            <v>14805</v>
          </cell>
          <cell r="D61">
            <v>9006</v>
          </cell>
        </row>
        <row r="62">
          <cell r="B62" t="str">
            <v>Tønder</v>
          </cell>
          <cell r="C62">
            <v>3303</v>
          </cell>
          <cell r="D62">
            <v>2252</v>
          </cell>
        </row>
        <row r="63">
          <cell r="B63" t="str">
            <v>Esbjerg</v>
          </cell>
          <cell r="C63">
            <v>23897</v>
          </cell>
          <cell r="D63">
            <v>14754</v>
          </cell>
        </row>
        <row r="64">
          <cell r="B64" t="str">
            <v>Fanø</v>
          </cell>
          <cell r="C64">
            <v>251</v>
          </cell>
          <cell r="D64">
            <v>179</v>
          </cell>
        </row>
        <row r="65">
          <cell r="B65" t="str">
            <v>Varde</v>
          </cell>
          <cell r="C65">
            <v>4947</v>
          </cell>
          <cell r="D65">
            <v>3343</v>
          </cell>
        </row>
        <row r="66">
          <cell r="B66" t="str">
            <v>Vejen</v>
          </cell>
          <cell r="C66">
            <v>4150</v>
          </cell>
          <cell r="D66">
            <v>2815</v>
          </cell>
        </row>
        <row r="67">
          <cell r="B67" t="str">
            <v>Aabenraa</v>
          </cell>
          <cell r="C67">
            <v>8765</v>
          </cell>
          <cell r="D67">
            <v>5496</v>
          </cell>
        </row>
        <row r="68">
          <cell r="B68" t="str">
            <v>Fredericia</v>
          </cell>
          <cell r="C68">
            <v>11492</v>
          </cell>
          <cell r="D68">
            <v>6914</v>
          </cell>
        </row>
        <row r="69">
          <cell r="B69" t="str">
            <v>Horsens</v>
          </cell>
          <cell r="C69">
            <v>12299</v>
          </cell>
          <cell r="D69">
            <v>7553</v>
          </cell>
        </row>
        <row r="70">
          <cell r="B70" t="str">
            <v>Kolding</v>
          </cell>
          <cell r="C70">
            <v>15327</v>
          </cell>
          <cell r="D70">
            <v>9314</v>
          </cell>
        </row>
        <row r="71">
          <cell r="B71" t="str">
            <v>Vejle</v>
          </cell>
          <cell r="C71">
            <v>17437</v>
          </cell>
          <cell r="D71">
            <v>10684</v>
          </cell>
        </row>
        <row r="72">
          <cell r="B72" t="str">
            <v>Herning</v>
          </cell>
          <cell r="C72">
            <v>11686</v>
          </cell>
          <cell r="D72">
            <v>7456</v>
          </cell>
        </row>
        <row r="73">
          <cell r="B73" t="str">
            <v>Holstebro</v>
          </cell>
          <cell r="C73">
            <v>7998</v>
          </cell>
          <cell r="D73">
            <v>5189</v>
          </cell>
        </row>
        <row r="74">
          <cell r="B74" t="str">
            <v>Lemvig</v>
          </cell>
          <cell r="C74">
            <v>979</v>
          </cell>
          <cell r="D74">
            <v>686</v>
          </cell>
        </row>
        <row r="75">
          <cell r="B75" t="str">
            <v>Struer</v>
          </cell>
          <cell r="C75">
            <v>2625</v>
          </cell>
          <cell r="D75">
            <v>1670</v>
          </cell>
        </row>
        <row r="76">
          <cell r="B76" t="str">
            <v>Syddjurs</v>
          </cell>
          <cell r="C76">
            <v>3091</v>
          </cell>
          <cell r="D76">
            <v>2063</v>
          </cell>
        </row>
        <row r="77">
          <cell r="B77" t="str">
            <v>Norddjurs</v>
          </cell>
          <cell r="C77">
            <v>3621</v>
          </cell>
          <cell r="D77">
            <v>2356</v>
          </cell>
        </row>
        <row r="78">
          <cell r="B78" t="str">
            <v>Favrskov</v>
          </cell>
          <cell r="C78">
            <v>3249</v>
          </cell>
          <cell r="D78">
            <v>2084</v>
          </cell>
        </row>
        <row r="79">
          <cell r="B79" t="str">
            <v>Odder</v>
          </cell>
          <cell r="C79">
            <v>2878</v>
          </cell>
          <cell r="D79">
            <v>1759</v>
          </cell>
        </row>
        <row r="80">
          <cell r="B80" t="str">
            <v>Randers</v>
          </cell>
          <cell r="C80">
            <v>13908</v>
          </cell>
          <cell r="D80">
            <v>8433</v>
          </cell>
        </row>
        <row r="81">
          <cell r="B81" t="str">
            <v>Silkeborg</v>
          </cell>
          <cell r="C81">
            <v>12865</v>
          </cell>
          <cell r="D81">
            <v>8155</v>
          </cell>
        </row>
        <row r="82">
          <cell r="B82" t="str">
            <v>Samsø</v>
          </cell>
          <cell r="C82">
            <v>124</v>
          </cell>
          <cell r="D82">
            <v>101</v>
          </cell>
        </row>
        <row r="83">
          <cell r="B83" t="str">
            <v>Skanderborg</v>
          </cell>
          <cell r="C83">
            <v>5701</v>
          </cell>
          <cell r="D83">
            <v>3215</v>
          </cell>
        </row>
        <row r="84">
          <cell r="B84" t="str">
            <v>Aarhus</v>
          </cell>
          <cell r="C84">
            <v>81740</v>
          </cell>
          <cell r="D84">
            <v>46399</v>
          </cell>
        </row>
        <row r="85">
          <cell r="B85" t="str">
            <v>Ikast-Brande</v>
          </cell>
          <cell r="C85">
            <v>4350</v>
          </cell>
          <cell r="D85">
            <v>2726</v>
          </cell>
        </row>
        <row r="86">
          <cell r="B86" t="str">
            <v>Ringkøbing-Skjern</v>
          </cell>
          <cell r="C86">
            <v>4523</v>
          </cell>
          <cell r="D86">
            <v>3042</v>
          </cell>
        </row>
        <row r="87">
          <cell r="B87" t="str">
            <v>Hedensted</v>
          </cell>
          <cell r="C87">
            <v>2824</v>
          </cell>
          <cell r="D87">
            <v>2047</v>
          </cell>
        </row>
        <row r="88">
          <cell r="B88" t="str">
            <v>Morsø</v>
          </cell>
          <cell r="C88">
            <v>1295</v>
          </cell>
          <cell r="D88">
            <v>1000</v>
          </cell>
        </row>
        <row r="89">
          <cell r="B89" t="str">
            <v>Skive</v>
          </cell>
          <cell r="C89">
            <v>4947</v>
          </cell>
          <cell r="D89">
            <v>3414</v>
          </cell>
        </row>
        <row r="90">
          <cell r="B90" t="str">
            <v>Thisted</v>
          </cell>
          <cell r="C90">
            <v>3071</v>
          </cell>
          <cell r="D90">
            <v>2017</v>
          </cell>
        </row>
        <row r="91">
          <cell r="B91" t="str">
            <v>Viborg</v>
          </cell>
          <cell r="C91">
            <v>11959</v>
          </cell>
          <cell r="D91">
            <v>7857</v>
          </cell>
        </row>
        <row r="92">
          <cell r="B92" t="str">
            <v>Brønderslev</v>
          </cell>
          <cell r="C92">
            <v>3092</v>
          </cell>
          <cell r="D92">
            <v>2147</v>
          </cell>
        </row>
        <row r="93">
          <cell r="B93" t="str">
            <v>Frederikshavn</v>
          </cell>
          <cell r="C93">
            <v>10742</v>
          </cell>
          <cell r="D93">
            <v>7169</v>
          </cell>
        </row>
        <row r="94">
          <cell r="B94" t="str">
            <v>Vesthimmerlands</v>
          </cell>
          <cell r="C94">
            <v>2504</v>
          </cell>
          <cell r="D94">
            <v>1732</v>
          </cell>
        </row>
        <row r="95">
          <cell r="B95" t="str">
            <v>Læsø</v>
          </cell>
          <cell r="C95">
            <v>79</v>
          </cell>
          <cell r="D95">
            <v>61</v>
          </cell>
        </row>
        <row r="96">
          <cell r="B96" t="str">
            <v>Rebild</v>
          </cell>
          <cell r="C96">
            <v>1503</v>
          </cell>
          <cell r="D96">
            <v>1037</v>
          </cell>
        </row>
        <row r="97">
          <cell r="B97" t="str">
            <v>Mariagerfjord</v>
          </cell>
          <cell r="C97">
            <v>2878</v>
          </cell>
          <cell r="D97">
            <v>1918</v>
          </cell>
        </row>
        <row r="98">
          <cell r="B98" t="str">
            <v>Jammerbugt</v>
          </cell>
          <cell r="C98">
            <v>1973</v>
          </cell>
          <cell r="D98">
            <v>1533</v>
          </cell>
        </row>
        <row r="99">
          <cell r="B99" t="str">
            <v>Aalborg</v>
          </cell>
          <cell r="C99">
            <v>47200</v>
          </cell>
          <cell r="D99">
            <v>30461</v>
          </cell>
        </row>
        <row r="100">
          <cell r="B100" t="str">
            <v>Hjørring</v>
          </cell>
          <cell r="C100">
            <v>6431</v>
          </cell>
          <cell r="D100">
            <v>4337</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Fig1"/>
      <sheetName val="Fig2a"/>
      <sheetName val="Fig2b"/>
    </sheetNames>
    <sheetDataSet>
      <sheetData sheetId="0">
        <row r="2">
          <cell r="D2">
            <v>969619</v>
          </cell>
        </row>
      </sheetData>
      <sheetData sheetId="1">
        <row r="2">
          <cell r="F2">
            <v>1</v>
          </cell>
          <cell r="G2">
            <v>1</v>
          </cell>
          <cell r="H2">
            <v>0</v>
          </cell>
        </row>
        <row r="3">
          <cell r="F3">
            <v>6.6677736306734917E-2</v>
          </cell>
          <cell r="G3">
            <v>7.5348819567380335E-2</v>
          </cell>
          <cell r="H3">
            <v>-0.1150792183664051</v>
          </cell>
        </row>
        <row r="4">
          <cell r="F4">
            <v>0.11004837982754051</v>
          </cell>
          <cell r="G4">
            <v>0.1245739742601228</v>
          </cell>
          <cell r="H4">
            <v>-0.1166021596312839</v>
          </cell>
        </row>
        <row r="5">
          <cell r="F5">
            <v>9.8340688455981165E-2</v>
          </cell>
          <cell r="G5">
            <v>8.5221869861716121E-2</v>
          </cell>
          <cell r="H5">
            <v>0.15393723014470451</v>
          </cell>
        </row>
        <row r="6">
          <cell r="F6">
            <v>0.1438740371217973</v>
          </cell>
          <cell r="G6">
            <v>0.13163611625626331</v>
          </cell>
          <cell r="H6">
            <v>9.2967805596070499E-2</v>
          </cell>
        </row>
        <row r="7">
          <cell r="F7">
            <v>0.16372513327399729</v>
          </cell>
          <cell r="G7">
            <v>0.1860413850371338</v>
          </cell>
          <cell r="H7">
            <v>-0.11995315858717211</v>
          </cell>
        </row>
        <row r="8">
          <cell r="F8">
            <v>0.18505722350737761</v>
          </cell>
          <cell r="G8">
            <v>0.19937117550578101</v>
          </cell>
          <cell r="H8">
            <v>-7.1795493817451553E-2</v>
          </cell>
        </row>
        <row r="9">
          <cell r="F9">
            <v>0.16004843139418679</v>
          </cell>
          <cell r="G9">
            <v>0.15264655458788401</v>
          </cell>
          <cell r="H9">
            <v>4.8490297250969129E-2</v>
          </cell>
        </row>
        <row r="10">
          <cell r="F10">
            <v>7.2228370112384352E-2</v>
          </cell>
          <cell r="G10">
            <v>4.5160104923718629E-2</v>
          </cell>
          <cell r="H10">
            <v>0.59938446189147687</v>
          </cell>
        </row>
        <row r="12">
          <cell r="F12">
            <v>0.46744133520485881</v>
          </cell>
          <cell r="G12">
            <v>0.5036238570743673</v>
          </cell>
          <cell r="H12">
            <v>-7.1844336524680572E-2</v>
          </cell>
        </row>
        <row r="13">
          <cell r="F13">
            <v>3.4223751803543451E-2</v>
          </cell>
          <cell r="G13">
            <v>3.8702194013442361E-2</v>
          </cell>
          <cell r="H13">
            <v>-0.1157154606879244</v>
          </cell>
        </row>
        <row r="14">
          <cell r="F14">
            <v>5.6255085760489439E-2</v>
          </cell>
          <cell r="G14">
            <v>6.3867817159632634E-2</v>
          </cell>
          <cell r="H14">
            <v>-0.11919510854920511</v>
          </cell>
        </row>
        <row r="15">
          <cell r="F15">
            <v>4.9459633113625057E-2</v>
          </cell>
          <cell r="G15">
            <v>4.3683480795219498E-2</v>
          </cell>
          <cell r="H15">
            <v>0.13222738237099591</v>
          </cell>
        </row>
        <row r="16">
          <cell r="F16">
            <v>7.3878502793365233E-2</v>
          </cell>
          <cell r="G16">
            <v>6.7196084305225001E-2</v>
          </cell>
          <cell r="H16">
            <v>9.9446545988999227E-2</v>
          </cell>
        </row>
        <row r="17">
          <cell r="F17">
            <v>7.8759801530291801E-2</v>
          </cell>
          <cell r="G17">
            <v>9.4216613275587099E-2</v>
          </cell>
          <cell r="H17">
            <v>-0.16405611715296481</v>
          </cell>
        </row>
        <row r="18">
          <cell r="F18">
            <v>8.5712016781849365E-2</v>
          </cell>
          <cell r="G18">
            <v>0.10113396820761571</v>
          </cell>
          <cell r="H18">
            <v>-0.15249032248103769</v>
          </cell>
        </row>
        <row r="19">
          <cell r="F19">
            <v>6.6096064536689147E-2</v>
          </cell>
          <cell r="G19">
            <v>7.528254379859671E-2</v>
          </cell>
          <cell r="H19">
            <v>-0.12202668505044331</v>
          </cell>
        </row>
        <row r="20">
          <cell r="F20">
            <v>2.3056478885005349E-2</v>
          </cell>
          <cell r="G20">
            <v>1.9541155519048371E-2</v>
          </cell>
          <cell r="H20">
            <v>0.179893321176954</v>
          </cell>
        </row>
        <row r="22">
          <cell r="F22">
            <v>0.53255866479514113</v>
          </cell>
          <cell r="G22">
            <v>0.49637614292563265</v>
          </cell>
          <cell r="H22">
            <v>7.2893353931656149E-2</v>
          </cell>
        </row>
        <row r="23">
          <cell r="F23">
            <v>3.2453984503191459E-2</v>
          </cell>
          <cell r="G23">
            <v>3.6646625553937967E-2</v>
          </cell>
          <cell r="H23">
            <v>-0.11440728818470941</v>
          </cell>
        </row>
        <row r="24">
          <cell r="F24">
            <v>5.3793294067051078E-2</v>
          </cell>
          <cell r="G24">
            <v>6.0706157100490182E-2</v>
          </cell>
          <cell r="H24">
            <v>-0.11387416637155709</v>
          </cell>
        </row>
        <row r="25">
          <cell r="F25">
            <v>4.8881055342356122E-2</v>
          </cell>
          <cell r="G25">
            <v>4.1538389066496623E-2</v>
          </cell>
          <cell r="H25">
            <v>0.1767682002329222</v>
          </cell>
        </row>
        <row r="26">
          <cell r="F26">
            <v>6.9995534328432099E-2</v>
          </cell>
          <cell r="G26">
            <v>6.4440031951038312E-2</v>
          </cell>
          <cell r="H26">
            <v>8.6211974283545822E-2</v>
          </cell>
        </row>
        <row r="27">
          <cell r="F27">
            <v>8.4965331743705519E-2</v>
          </cell>
          <cell r="G27">
            <v>9.1824771761546714E-2</v>
          </cell>
          <cell r="H27">
            <v>-7.4701411027233502E-2</v>
          </cell>
        </row>
        <row r="28">
          <cell r="F28">
            <v>9.9345206725528268E-2</v>
          </cell>
          <cell r="G28">
            <v>9.8237207298165305E-2</v>
          </cell>
          <cell r="H28">
            <v>1.1278816426448391E-2</v>
          </cell>
        </row>
        <row r="29">
          <cell r="F29">
            <v>9.3952366857497638E-2</v>
          </cell>
          <cell r="G29">
            <v>7.7364010789287313E-2</v>
          </cell>
          <cell r="H29">
            <v>0.21441954597456492</v>
          </cell>
        </row>
        <row r="30">
          <cell r="F30">
            <v>4.9171891227379E-2</v>
          </cell>
          <cell r="G30">
            <v>2.5618949404670261E-2</v>
          </cell>
          <cell r="H30">
            <v>0.91935627221368832</v>
          </cell>
        </row>
      </sheetData>
      <sheetData sheetId="2">
        <row r="7">
          <cell r="D7">
            <v>45745</v>
          </cell>
          <cell r="E7">
            <v>4.7178324682168975E-2</v>
          </cell>
          <cell r="F7">
            <v>19596</v>
          </cell>
          <cell r="G7">
            <v>5.0322928570511419E-2</v>
          </cell>
          <cell r="H7">
            <v>4115</v>
          </cell>
          <cell r="I7">
            <v>3.3529704140083272E-2</v>
          </cell>
          <cell r="J7">
            <v>9074</v>
          </cell>
          <cell r="K7">
            <v>4.8955500884802966E-2</v>
          </cell>
          <cell r="L7">
            <v>9594</v>
          </cell>
          <cell r="M7">
            <v>5.0134035648779572E-2</v>
          </cell>
          <cell r="N7">
            <v>3366</v>
          </cell>
          <cell r="O7">
            <v>4.1674920760697315E-2</v>
          </cell>
        </row>
        <row r="9">
          <cell r="D9">
            <v>159983</v>
          </cell>
          <cell r="E9">
            <v>0.16499573543835261</v>
          </cell>
          <cell r="F9">
            <v>72300</v>
          </cell>
          <cell r="G9">
            <v>0.1856678779163082</v>
          </cell>
          <cell r="H9">
            <v>17598</v>
          </cell>
          <cell r="I9">
            <v>0.14339142975873279</v>
          </cell>
          <cell r="J9">
            <v>29349</v>
          </cell>
          <cell r="K9">
            <v>0.15834196555742591</v>
          </cell>
          <cell r="L9">
            <v>31520</v>
          </cell>
          <cell r="M9">
            <v>0.16470969393887142</v>
          </cell>
          <cell r="N9">
            <v>9216</v>
          </cell>
          <cell r="O9">
            <v>0.11410459587955631</v>
          </cell>
        </row>
        <row r="10">
          <cell r="D10">
            <v>86024</v>
          </cell>
          <cell r="E10">
            <v>8.8719383592937018E-2</v>
          </cell>
          <cell r="F10">
            <v>43801</v>
          </cell>
          <cell r="G10">
            <v>0.11248186335563229</v>
          </cell>
          <cell r="H10">
            <v>8310</v>
          </cell>
          <cell r="I10">
            <v>6.7711261580581286E-2</v>
          </cell>
          <cell r="J10">
            <v>13939</v>
          </cell>
          <cell r="K10">
            <v>7.5202857266174636E-2</v>
          </cell>
          <cell r="L10">
            <v>16023</v>
          </cell>
          <cell r="M10">
            <v>8.3729169606044915E-2</v>
          </cell>
          <cell r="N10">
            <v>3951</v>
          </cell>
          <cell r="O10">
            <v>4.8917888272583199E-2</v>
          </cell>
        </row>
        <row r="11">
          <cell r="D11">
            <v>291752</v>
          </cell>
          <cell r="E11">
            <v>0.30089344371345861</v>
          </cell>
          <cell r="F11">
            <v>135697</v>
          </cell>
          <cell r="G11">
            <v>0.3484726698424519</v>
          </cell>
          <cell r="H11">
            <v>30023</v>
          </cell>
          <cell r="I11">
            <v>0.24463239547939739</v>
          </cell>
          <cell r="J11">
            <v>52362</v>
          </cell>
          <cell r="K11">
            <v>0.28250032370840339</v>
          </cell>
          <cell r="L11">
            <v>57137</v>
          </cell>
          <cell r="M11">
            <v>0.2985728991936959</v>
          </cell>
          <cell r="N11">
            <v>16533</v>
          </cell>
          <cell r="O11">
            <v>0.20469740491283681</v>
          </cell>
        </row>
        <row r="12">
          <cell r="D12">
            <v>969619</v>
          </cell>
          <cell r="E12">
            <v>1</v>
          </cell>
          <cell r="F12">
            <v>389405</v>
          </cell>
          <cell r="G12">
            <v>1</v>
          </cell>
          <cell r="H12">
            <v>122727</v>
          </cell>
          <cell r="I12">
            <v>1</v>
          </cell>
          <cell r="J12">
            <v>185352</v>
          </cell>
          <cell r="K12">
            <v>1</v>
          </cell>
          <cell r="L12">
            <v>191367</v>
          </cell>
          <cell r="M12">
            <v>1</v>
          </cell>
          <cell r="N12">
            <v>80768</v>
          </cell>
          <cell r="O12">
            <v>1</v>
          </cell>
        </row>
      </sheetData>
      <sheetData sheetId="3">
        <row r="2">
          <cell r="F2">
            <v>4.7178324682168975E-2</v>
          </cell>
          <cell r="G2">
            <v>5.4357142376461456E-2</v>
          </cell>
          <cell r="H2">
            <v>-0.1320676065819302</v>
          </cell>
        </row>
        <row r="4">
          <cell r="F4">
            <v>0.16499573543835261</v>
          </cell>
          <cell r="G4">
            <v>4.1808998128576212E-2</v>
          </cell>
          <cell r="H4">
            <v>2.9464168677502682</v>
          </cell>
        </row>
        <row r="5">
          <cell r="F5">
            <v>8.8719383592937018E-2</v>
          </cell>
          <cell r="G5">
            <v>1.706774382804354E-2</v>
          </cell>
          <cell r="H5">
            <v>4.1980733063947584</v>
          </cell>
        </row>
        <row r="6">
          <cell r="F6">
            <v>0.30089344371345861</v>
          </cell>
          <cell r="G6">
            <v>0.11323388433308119</v>
          </cell>
          <cell r="H6">
            <v>1.6572738848061641</v>
          </cell>
        </row>
      </sheetData>
      <sheetData sheetId="4">
        <row r="2">
          <cell r="C2">
            <v>11378</v>
          </cell>
          <cell r="D2">
            <v>4.6250716443028042E-2</v>
          </cell>
          <cell r="E2">
            <v>4252</v>
          </cell>
          <cell r="F2">
            <v>3.6623284898493563E-2</v>
          </cell>
          <cell r="G2">
            <v>1778</v>
          </cell>
          <cell r="H2">
            <v>6.8627450980392163E-2</v>
          </cell>
          <cell r="I2">
            <v>2271</v>
          </cell>
          <cell r="J2">
            <v>5.2462576233598221E-2</v>
          </cell>
          <cell r="K2">
            <v>2464</v>
          </cell>
          <cell r="L2">
            <v>5.1826767347453881E-2</v>
          </cell>
          <cell r="M2">
            <v>613</v>
          </cell>
          <cell r="N2">
            <v>4.6555783397888663E-2</v>
          </cell>
        </row>
        <row r="3">
          <cell r="C3">
            <v>10609</v>
          </cell>
          <cell r="D3">
            <v>4.3124789132016568E-2</v>
          </cell>
          <cell r="E3">
            <v>2661</v>
          </cell>
          <cell r="F3">
            <v>2.2919699227396843E-2</v>
          </cell>
          <cell r="G3">
            <v>988</v>
          </cell>
          <cell r="H3">
            <v>3.8134939014976069E-2</v>
          </cell>
          <cell r="I3">
            <v>4114</v>
          </cell>
          <cell r="J3">
            <v>9.5037885788209209E-2</v>
          </cell>
          <cell r="K3">
            <v>2051</v>
          </cell>
          <cell r="L3">
            <v>4.3139894411374967E-2</v>
          </cell>
          <cell r="M3">
            <v>795</v>
          </cell>
          <cell r="N3">
            <v>6.0378218272955114E-2</v>
          </cell>
        </row>
        <row r="4">
          <cell r="C4">
            <v>20213</v>
          </cell>
          <cell r="D4">
            <v>8.2164328657314628E-2</v>
          </cell>
          <cell r="E4">
            <v>10118</v>
          </cell>
          <cell r="F4">
            <v>8.7148258843593063E-2</v>
          </cell>
          <cell r="G4">
            <v>2123</v>
          </cell>
          <cell r="H4">
            <v>8.1943801142504255E-2</v>
          </cell>
          <cell r="I4">
            <v>3424</v>
          </cell>
          <cell r="J4">
            <v>7.9098133431897991E-2</v>
          </cell>
          <cell r="K4">
            <v>3755</v>
          </cell>
          <cell r="L4">
            <v>7.8981132869192117E-2</v>
          </cell>
          <cell r="M4">
            <v>793</v>
          </cell>
          <cell r="N4">
            <v>6.0226323384218121E-2</v>
          </cell>
        </row>
        <row r="5">
          <cell r="C5">
            <v>9376</v>
          </cell>
          <cell r="D5">
            <v>3.8112736629445497E-2</v>
          </cell>
          <cell r="E5">
            <v>4220</v>
          </cell>
          <cell r="F5">
            <v>3.6347662810828497E-2</v>
          </cell>
          <cell r="G5">
            <v>860</v>
          </cell>
          <cell r="H5">
            <v>3.3194380114250431E-2</v>
          </cell>
          <cell r="I5">
            <v>1353</v>
          </cell>
          <cell r="J5">
            <v>3.1255775272592858E-2</v>
          </cell>
          <cell r="K5">
            <v>2210</v>
          </cell>
          <cell r="L5">
            <v>4.6484235323812129E-2</v>
          </cell>
          <cell r="M5">
            <v>733</v>
          </cell>
          <cell r="N5">
            <v>5.5669476722108299E-2</v>
          </cell>
        </row>
        <row r="6">
          <cell r="C6">
            <v>17737</v>
          </cell>
          <cell r="D6">
            <v>7.2099574402354399E-2</v>
          </cell>
          <cell r="E6">
            <v>7075</v>
          </cell>
          <cell r="F6">
            <v>6.0938320944694715E-2</v>
          </cell>
          <cell r="G6">
            <v>2311</v>
          </cell>
          <cell r="H6">
            <v>8.9200247027945032E-2</v>
          </cell>
          <cell r="I6">
            <v>3345</v>
          </cell>
          <cell r="J6">
            <v>7.7273147292552191E-2</v>
          </cell>
          <cell r="K6">
            <v>4267</v>
          </cell>
          <cell r="L6">
            <v>8.9750331279052645E-2</v>
          </cell>
          <cell r="M6">
            <v>739</v>
          </cell>
          <cell r="N6">
            <v>5.6125161388319272E-2</v>
          </cell>
        </row>
        <row r="7">
          <cell r="C7">
            <v>12547</v>
          </cell>
          <cell r="D7">
            <v>5.1002613746763306E-2</v>
          </cell>
          <cell r="E7">
            <v>11344</v>
          </cell>
          <cell r="F7">
            <v>9.7708030077260311E-2</v>
          </cell>
          <cell r="G7">
            <v>449</v>
          </cell>
          <cell r="H7">
            <v>1.7330554268951671E-2</v>
          </cell>
          <cell r="I7">
            <v>425</v>
          </cell>
          <cell r="J7">
            <v>9.8179634078728508E-3</v>
          </cell>
          <cell r="K7">
            <v>276</v>
          </cell>
          <cell r="L7">
            <v>5.8052710178154512E-3</v>
          </cell>
          <cell r="M7">
            <v>53</v>
          </cell>
          <cell r="N7">
            <v>4.0252145515303423E-3</v>
          </cell>
        </row>
        <row r="8">
          <cell r="C8">
            <v>18283</v>
          </cell>
          <cell r="D8">
            <v>7.4319023442422374E-2</v>
          </cell>
          <cell r="E8">
            <v>6410</v>
          </cell>
          <cell r="F8">
            <v>5.5210549435405376E-2</v>
          </cell>
          <cell r="G8">
            <v>1041</v>
          </cell>
          <cell r="H8">
            <v>4.0180639184807784E-2</v>
          </cell>
          <cell r="I8">
            <v>3694</v>
          </cell>
          <cell r="J8">
            <v>8.5335427832193667E-2</v>
          </cell>
          <cell r="K8">
            <v>5862</v>
          </cell>
          <cell r="L8">
            <v>0.1232989083566456</v>
          </cell>
          <cell r="M8">
            <v>1276</v>
          </cell>
          <cell r="N8">
            <v>9.6908939014202181E-2</v>
          </cell>
        </row>
        <row r="9">
          <cell r="C9">
            <v>3210</v>
          </cell>
          <cell r="D9">
            <v>1.304840919160837E-2</v>
          </cell>
          <cell r="E9">
            <v>328</v>
          </cell>
          <cell r="F9">
            <v>2.8251263985667654E-3</v>
          </cell>
          <cell r="G9">
            <v>247</v>
          </cell>
          <cell r="H9">
            <v>9.5337347537440172E-3</v>
          </cell>
          <cell r="I9">
            <v>961</v>
          </cell>
          <cell r="J9">
            <v>2.2200147846978383E-2</v>
          </cell>
          <cell r="K9">
            <v>1369</v>
          </cell>
          <cell r="L9">
            <v>2.879498559199041E-2</v>
          </cell>
          <cell r="M9">
            <v>305</v>
          </cell>
          <cell r="N9">
            <v>2.3163970532391592E-2</v>
          </cell>
        </row>
        <row r="10">
          <cell r="C10">
            <v>13205</v>
          </cell>
          <cell r="D10">
            <v>5.3677334384793926E-2</v>
          </cell>
          <cell r="E10">
            <v>7777</v>
          </cell>
          <cell r="F10">
            <v>6.6984780492846743E-2</v>
          </cell>
          <cell r="G10">
            <v>1242</v>
          </cell>
          <cell r="H10">
            <v>4.7938860583603519E-2</v>
          </cell>
          <cell r="I10">
            <v>2720</v>
          </cell>
          <cell r="J10">
            <v>6.2834965810386251E-2</v>
          </cell>
          <cell r="K10">
            <v>1020</v>
          </cell>
          <cell r="L10">
            <v>2.145426245714406E-2</v>
          </cell>
          <cell r="M10">
            <v>446</v>
          </cell>
          <cell r="N10">
            <v>3.3872560188349658E-2</v>
          </cell>
        </row>
        <row r="11">
          <cell r="C11">
            <v>34179</v>
          </cell>
          <cell r="D11">
            <v>0.1389350709532656</v>
          </cell>
          <cell r="E11">
            <v>22183</v>
          </cell>
          <cell r="F11">
            <v>0.19106639908355649</v>
          </cell>
          <cell r="G11">
            <v>4297</v>
          </cell>
          <cell r="H11">
            <v>0.16585610622201638</v>
          </cell>
          <cell r="I11">
            <v>2977</v>
          </cell>
          <cell r="J11">
            <v>6.8771946035852891E-2</v>
          </cell>
          <cell r="K11">
            <v>4152</v>
          </cell>
          <cell r="L11">
            <v>8.7331468354962874E-2</v>
          </cell>
          <cell r="M11">
            <v>570</v>
          </cell>
          <cell r="N11">
            <v>4.3290043290043288E-2</v>
          </cell>
        </row>
        <row r="12">
          <cell r="C12">
            <v>4562</v>
          </cell>
          <cell r="D12">
            <v>1.8544187767014761E-2</v>
          </cell>
          <cell r="E12">
            <v>763</v>
          </cell>
          <cell r="F12">
            <v>6.5718641527635424E-3</v>
          </cell>
          <cell r="G12">
            <v>193</v>
          </cell>
          <cell r="H12">
            <v>7.4494364675003859E-3</v>
          </cell>
          <cell r="I12">
            <v>1510</v>
          </cell>
          <cell r="J12">
            <v>3.4882646460912964E-2</v>
          </cell>
          <cell r="K12">
            <v>1515</v>
          </cell>
          <cell r="L12">
            <v>3.1865889826052214E-2</v>
          </cell>
          <cell r="M12">
            <v>581</v>
          </cell>
          <cell r="N12">
            <v>4.4125465178096762E-2</v>
          </cell>
        </row>
        <row r="13">
          <cell r="C13">
            <v>90708</v>
          </cell>
          <cell r="D13">
            <v>0.36872121524997259</v>
          </cell>
          <cell r="E13">
            <v>38970</v>
          </cell>
          <cell r="F13">
            <v>0.33565602363459396</v>
          </cell>
          <cell r="G13">
            <v>10379</v>
          </cell>
          <cell r="H13">
            <v>0.40060985023930834</v>
          </cell>
          <cell r="I13">
            <v>16494</v>
          </cell>
          <cell r="J13">
            <v>0.38102938458695251</v>
          </cell>
          <cell r="K13">
            <v>18602</v>
          </cell>
          <cell r="L13">
            <v>0.39126685316450371</v>
          </cell>
          <cell r="M13">
            <v>6263</v>
          </cell>
          <cell r="N13">
            <v>0.47565884407989673</v>
          </cell>
        </row>
        <row r="14">
          <cell r="C14">
            <v>246007</v>
          </cell>
          <cell r="D14">
            <v>1</v>
          </cell>
          <cell r="E14">
            <v>116101</v>
          </cell>
          <cell r="F14">
            <v>1</v>
          </cell>
          <cell r="G14">
            <v>25908</v>
          </cell>
          <cell r="H14">
            <v>1</v>
          </cell>
          <cell r="I14">
            <v>43288</v>
          </cell>
          <cell r="J14">
            <v>1</v>
          </cell>
          <cell r="K14">
            <v>47543</v>
          </cell>
          <cell r="L14">
            <v>1</v>
          </cell>
          <cell r="M14">
            <v>13167</v>
          </cell>
          <cell r="N14">
            <v>1</v>
          </cell>
        </row>
      </sheetData>
      <sheetData sheetId="5">
        <row r="2">
          <cell r="H2">
            <v>4.6416312935394118E-2</v>
          </cell>
          <cell r="I2">
            <v>4.6636043764386167E-2</v>
          </cell>
          <cell r="J2">
            <v>4.6619300603810615E-2</v>
          </cell>
          <cell r="K2">
            <v>4.6280797129269885E-2</v>
          </cell>
          <cell r="L2">
            <v>4.7178324682168975E-2</v>
          </cell>
        </row>
        <row r="4">
          <cell r="H4">
            <v>8.5973962670349541E-2</v>
          </cell>
          <cell r="I4">
            <v>8.7354363763574985E-2</v>
          </cell>
          <cell r="J4">
            <v>8.8044793543097327E-2</v>
          </cell>
          <cell r="K4">
            <v>8.864863758056013E-2</v>
          </cell>
          <cell r="L4">
            <v>8.8719383592937018E-2</v>
          </cell>
        </row>
        <row r="5">
          <cell r="H5">
            <v>0.16464650567662531</v>
          </cell>
          <cell r="I5">
            <v>0.1660521806142832</v>
          </cell>
          <cell r="J5">
            <v>0.16594581249257051</v>
          </cell>
          <cell r="K5">
            <v>0.16592594867699681</v>
          </cell>
          <cell r="L5">
            <v>0.16499573543835261</v>
          </cell>
        </row>
        <row r="6">
          <cell r="H6">
            <v>0.29703678128236893</v>
          </cell>
          <cell r="I6">
            <v>0.30004258814224438</v>
          </cell>
          <cell r="J6">
            <v>0.3006099066394784</v>
          </cell>
          <cell r="K6">
            <v>0.30085538338682682</v>
          </cell>
          <cell r="L6">
            <v>0.30089344371345861</v>
          </cell>
        </row>
      </sheetData>
      <sheetData sheetId="6">
        <row r="2">
          <cell r="H2">
            <v>4.8198947917298653E-2</v>
          </cell>
          <cell r="I2">
            <v>5.0006079022310634E-2</v>
          </cell>
          <cell r="J2">
            <v>5.0638609382033455E-2</v>
          </cell>
          <cell r="K2">
            <v>5.1320381645783189E-2</v>
          </cell>
          <cell r="L2">
            <v>5.4357142376461456E-2</v>
          </cell>
        </row>
        <row r="4">
          <cell r="H4">
            <v>1.355206445846471E-2</v>
          </cell>
          <cell r="I4">
            <v>1.431516390330495E-2</v>
          </cell>
          <cell r="J4">
            <v>1.517170054574968E-2</v>
          </cell>
          <cell r="K4">
            <v>1.6159142861784079E-2</v>
          </cell>
          <cell r="L4">
            <v>1.706774382804354E-2</v>
          </cell>
        </row>
        <row r="5">
          <cell r="H5">
            <v>3.7874935550500373E-2</v>
          </cell>
          <cell r="I5">
            <v>3.8933959410388776E-2</v>
          </cell>
          <cell r="J5">
            <v>3.9858575478838199E-2</v>
          </cell>
          <cell r="K5">
            <v>4.0177222941105463E-2</v>
          </cell>
          <cell r="L5">
            <v>4.1808998128576212E-2</v>
          </cell>
        </row>
        <row r="6">
          <cell r="H6">
            <v>9.9625947926263725E-2</v>
          </cell>
          <cell r="I6">
            <v>0.1032552023360044</v>
          </cell>
          <cell r="J6">
            <v>0.10566888540662131</v>
          </cell>
          <cell r="K6">
            <v>0.10765674744867271</v>
          </cell>
          <cell r="L6">
            <v>0.11323388433308119</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8"/>
      <sheetName val="Tab9"/>
      <sheetName val="Tab10"/>
      <sheetName val="Tab11"/>
      <sheetName val="Tab12"/>
      <sheetName val="Tab13"/>
      <sheetName val="Fig5"/>
      <sheetName val="Fig6"/>
      <sheetName val="Fig7"/>
    </sheetNames>
    <sheetDataSet>
      <sheetData sheetId="0">
        <row r="2">
          <cell r="B2">
            <v>1.7135709829688941</v>
          </cell>
          <cell r="C2">
            <v>2.2064865151865569</v>
          </cell>
          <cell r="E2">
            <v>-0.22339385662458369</v>
          </cell>
        </row>
      </sheetData>
      <sheetData sheetId="1">
        <row r="2">
          <cell r="B2">
            <v>565847</v>
          </cell>
          <cell r="C2">
            <v>969619</v>
          </cell>
          <cell r="D2">
            <v>1.7135709829688941</v>
          </cell>
        </row>
        <row r="3">
          <cell r="B3">
            <v>207633</v>
          </cell>
          <cell r="C3">
            <v>389405</v>
          </cell>
          <cell r="D3">
            <v>1.8754485077034959</v>
          </cell>
        </row>
        <row r="4">
          <cell r="B4">
            <v>73452</v>
          </cell>
          <cell r="C4">
            <v>122727</v>
          </cell>
          <cell r="D4">
            <v>1.6708462669498449</v>
          </cell>
        </row>
        <row r="5">
          <cell r="B5">
            <v>115145</v>
          </cell>
          <cell r="C5">
            <v>185352</v>
          </cell>
          <cell r="D5">
            <v>1.6097268661253199</v>
          </cell>
        </row>
        <row r="6">
          <cell r="B6">
            <v>116205</v>
          </cell>
          <cell r="C6">
            <v>191367</v>
          </cell>
          <cell r="D6">
            <v>1.646805214921905</v>
          </cell>
        </row>
        <row r="7">
          <cell r="B7">
            <v>53412</v>
          </cell>
          <cell r="C7">
            <v>80768</v>
          </cell>
          <cell r="D7">
            <v>1.512169549913877</v>
          </cell>
        </row>
      </sheetData>
      <sheetData sheetId="2">
        <row r="2">
          <cell r="C2">
            <v>565847</v>
          </cell>
          <cell r="D2">
            <v>1</v>
          </cell>
          <cell r="E2">
            <v>207633</v>
          </cell>
          <cell r="F2">
            <v>1</v>
          </cell>
          <cell r="G2">
            <v>73452</v>
          </cell>
          <cell r="H2">
            <v>1</v>
          </cell>
          <cell r="I2">
            <v>115145</v>
          </cell>
          <cell r="J2">
            <v>1</v>
          </cell>
          <cell r="K2">
            <v>116205</v>
          </cell>
          <cell r="L2">
            <v>1</v>
          </cell>
          <cell r="M2">
            <v>53412</v>
          </cell>
          <cell r="N2">
            <v>1</v>
          </cell>
        </row>
        <row r="3">
          <cell r="C3">
            <v>333717</v>
          </cell>
          <cell r="D3">
            <v>0.5897654312914975</v>
          </cell>
          <cell r="E3">
            <v>107908</v>
          </cell>
          <cell r="F3">
            <v>0.51970544181319922</v>
          </cell>
          <cell r="G3">
            <v>44843</v>
          </cell>
          <cell r="H3">
            <v>0.61050754234057603</v>
          </cell>
          <cell r="I3">
            <v>73067</v>
          </cell>
          <cell r="J3">
            <v>0.63456511355247724</v>
          </cell>
          <cell r="K3">
            <v>71902</v>
          </cell>
          <cell r="L3">
            <v>0.61875134460651438</v>
          </cell>
          <cell r="M3">
            <v>35997</v>
          </cell>
          <cell r="N3">
            <v>0.67394967423051</v>
          </cell>
        </row>
        <row r="4">
          <cell r="C4">
            <v>135912</v>
          </cell>
          <cell r="D4">
            <v>0.24019213674367801</v>
          </cell>
          <cell r="E4">
            <v>53914</v>
          </cell>
          <cell r="F4">
            <v>0.25966007330241342</v>
          </cell>
          <cell r="G4">
            <v>16973</v>
          </cell>
          <cell r="H4">
            <v>0.2310760768937537</v>
          </cell>
          <cell r="I4">
            <v>26403</v>
          </cell>
          <cell r="J4">
            <v>0.22930218420252729</v>
          </cell>
          <cell r="K4">
            <v>27030</v>
          </cell>
          <cell r="L4">
            <v>0.23260617013037302</v>
          </cell>
          <cell r="M4">
            <v>11592</v>
          </cell>
          <cell r="N4">
            <v>0.21702988092563469</v>
          </cell>
        </row>
        <row r="5">
          <cell r="C5">
            <v>47797</v>
          </cell>
          <cell r="D5">
            <v>8.4469830183777586E-2</v>
          </cell>
          <cell r="E5">
            <v>22205</v>
          </cell>
          <cell r="F5">
            <v>0.1069435012738823</v>
          </cell>
          <cell r="G5">
            <v>5874</v>
          </cell>
          <cell r="H5">
            <v>7.997059304035288E-2</v>
          </cell>
          <cell r="I5">
            <v>7782</v>
          </cell>
          <cell r="J5">
            <v>6.7584350167180493E-2</v>
          </cell>
          <cell r="K5">
            <v>8814</v>
          </cell>
          <cell r="L5">
            <v>7.5848715631857494E-2</v>
          </cell>
          <cell r="M5">
            <v>3122</v>
          </cell>
          <cell r="N5">
            <v>5.8451284355575527E-2</v>
          </cell>
        </row>
        <row r="6">
          <cell r="C6">
            <v>29873</v>
          </cell>
          <cell r="D6">
            <v>5.2793422957089116E-2</v>
          </cell>
          <cell r="E6">
            <v>14644</v>
          </cell>
          <cell r="F6">
            <v>7.05282878925797E-2</v>
          </cell>
          <cell r="G6">
            <v>3548</v>
          </cell>
          <cell r="H6">
            <v>4.8303654087022821E-2</v>
          </cell>
          <cell r="I6">
            <v>4768</v>
          </cell>
          <cell r="J6">
            <v>4.1408658647791911E-2</v>
          </cell>
          <cell r="K6">
            <v>5160</v>
          </cell>
          <cell r="L6">
            <v>4.4404285529882535E-2</v>
          </cell>
          <cell r="M6">
            <v>1753</v>
          </cell>
          <cell r="N6">
            <v>3.2820339998502208E-2</v>
          </cell>
        </row>
        <row r="7">
          <cell r="C7">
            <v>18548</v>
          </cell>
          <cell r="D7">
            <v>3.2779178823957721E-2</v>
          </cell>
          <cell r="E7">
            <v>8962</v>
          </cell>
          <cell r="F7">
            <v>4.316269571792538E-2</v>
          </cell>
          <cell r="G7">
            <v>2214</v>
          </cell>
          <cell r="H7">
            <v>3.0142133638294401E-2</v>
          </cell>
          <cell r="I7">
            <v>3125</v>
          </cell>
          <cell r="J7">
            <v>2.713969343002301E-2</v>
          </cell>
          <cell r="K7">
            <v>3299</v>
          </cell>
          <cell r="L7">
            <v>2.838948410137257E-2</v>
          </cell>
          <cell r="M7">
            <v>948</v>
          </cell>
          <cell r="N7">
            <v>1.7748820489777578E-2</v>
          </cell>
        </row>
        <row r="14">
          <cell r="C14">
            <v>969619</v>
          </cell>
          <cell r="E14">
            <v>389405</v>
          </cell>
          <cell r="G14">
            <v>122727</v>
          </cell>
          <cell r="I14">
            <v>185352</v>
          </cell>
          <cell r="K14">
            <v>191367</v>
          </cell>
          <cell r="M14">
            <v>80768</v>
          </cell>
        </row>
        <row r="15">
          <cell r="C15">
            <v>1.7135709829688941</v>
          </cell>
          <cell r="E15">
            <v>1.8754485077034959</v>
          </cell>
          <cell r="G15">
            <v>1.6708462669498449</v>
          </cell>
          <cell r="I15">
            <v>1.6097268661253199</v>
          </cell>
          <cell r="K15">
            <v>1.646805214921905</v>
          </cell>
          <cell r="M15">
            <v>1.512169549913877</v>
          </cell>
        </row>
      </sheetData>
      <sheetData sheetId="3">
        <row r="2">
          <cell r="E2">
            <v>1</v>
          </cell>
        </row>
      </sheetData>
      <sheetData sheetId="4">
        <row r="2">
          <cell r="C2">
            <v>565847</v>
          </cell>
          <cell r="D2">
            <v>1</v>
          </cell>
          <cell r="E2">
            <v>207633</v>
          </cell>
          <cell r="F2">
            <v>1</v>
          </cell>
          <cell r="G2">
            <v>73452</v>
          </cell>
          <cell r="H2">
            <v>1</v>
          </cell>
          <cell r="I2">
            <v>115145</v>
          </cell>
          <cell r="J2">
            <v>1</v>
          </cell>
          <cell r="K2">
            <v>116205</v>
          </cell>
          <cell r="L2">
            <v>1</v>
          </cell>
          <cell r="M2">
            <v>53412</v>
          </cell>
          <cell r="N2">
            <v>1</v>
          </cell>
        </row>
        <row r="4">
          <cell r="C4">
            <v>153035</v>
          </cell>
          <cell r="D4">
            <v>0.27045296696810267</v>
          </cell>
          <cell r="E4">
            <v>49973</v>
          </cell>
          <cell r="F4">
            <v>0.24067946809996485</v>
          </cell>
          <cell r="G4">
            <v>19169</v>
          </cell>
          <cell r="H4">
            <v>0.26097315253498882</v>
          </cell>
          <cell r="I4">
            <v>33762</v>
          </cell>
          <cell r="J4">
            <v>0.29321290546701984</v>
          </cell>
          <cell r="K4">
            <v>33534</v>
          </cell>
          <cell r="L4">
            <v>0.28857622305408548</v>
          </cell>
          <cell r="M4">
            <v>16597</v>
          </cell>
          <cell r="N4">
            <v>0.31073541526248782</v>
          </cell>
        </row>
        <row r="5">
          <cell r="C5">
            <v>146171</v>
          </cell>
          <cell r="D5">
            <v>0.25832247939814118</v>
          </cell>
          <cell r="E5">
            <v>46989</v>
          </cell>
          <cell r="F5">
            <v>0.22630795682767191</v>
          </cell>
          <cell r="G5">
            <v>18299</v>
          </cell>
          <cell r="H5">
            <v>0.24912868267712249</v>
          </cell>
          <cell r="I5">
            <v>32587</v>
          </cell>
          <cell r="J5">
            <v>0.2830083807373312</v>
          </cell>
          <cell r="K5">
            <v>32212</v>
          </cell>
          <cell r="L5">
            <v>0.27719977625747599</v>
          </cell>
          <cell r="M5">
            <v>16084</v>
          </cell>
          <cell r="N5">
            <v>0.30113083202276641</v>
          </cell>
        </row>
        <row r="6">
          <cell r="C6">
            <v>6864</v>
          </cell>
          <cell r="D6">
            <v>1.213048756996149E-2</v>
          </cell>
          <cell r="E6">
            <v>2984</v>
          </cell>
          <cell r="F6">
            <v>1.437151127229294E-2</v>
          </cell>
          <cell r="G6">
            <v>870</v>
          </cell>
          <cell r="H6">
            <v>1.1844469857866359E-2</v>
          </cell>
          <cell r="I6">
            <v>1175</v>
          </cell>
          <cell r="J6">
            <v>1.0204524729688651E-2</v>
          </cell>
          <cell r="K6">
            <v>1322</v>
          </cell>
          <cell r="L6">
            <v>1.137644679660944E-2</v>
          </cell>
          <cell r="M6">
            <v>513</v>
          </cell>
          <cell r="N6">
            <v>9.604583239721411E-3</v>
          </cell>
        </row>
        <row r="7">
          <cell r="C7">
            <v>234509</v>
          </cell>
          <cell r="D7">
            <v>0.41443888542309137</v>
          </cell>
          <cell r="E7">
            <v>80683</v>
          </cell>
          <cell r="F7">
            <v>0.38858466621394477</v>
          </cell>
          <cell r="G7">
            <v>33308</v>
          </cell>
          <cell r="H7">
            <v>0.45346620922507214</v>
          </cell>
          <cell r="I7">
            <v>48447</v>
          </cell>
          <cell r="J7">
            <v>0.420747752833384</v>
          </cell>
          <cell r="K7">
            <v>48840</v>
          </cell>
          <cell r="L7">
            <v>0.42029172582935331</v>
          </cell>
          <cell r="M7">
            <v>23231</v>
          </cell>
          <cell r="N7">
            <v>0.43493971392196512</v>
          </cell>
        </row>
        <row r="8">
          <cell r="C8">
            <v>187163</v>
          </cell>
          <cell r="D8">
            <v>0.33076609048028893</v>
          </cell>
          <cell r="E8">
            <v>60878</v>
          </cell>
          <cell r="F8">
            <v>0.29320002119123639</v>
          </cell>
          <cell r="G8">
            <v>26520</v>
          </cell>
          <cell r="H8">
            <v>0.36105211566737461</v>
          </cell>
          <cell r="I8">
            <v>40348</v>
          </cell>
          <cell r="J8">
            <v>0.35041035216466193</v>
          </cell>
          <cell r="K8">
            <v>39567</v>
          </cell>
          <cell r="L8">
            <v>0.34049309410094231</v>
          </cell>
          <cell r="M8">
            <v>19850</v>
          </cell>
          <cell r="N8">
            <v>0.37163933198532173</v>
          </cell>
        </row>
        <row r="9">
          <cell r="C9">
            <v>47346</v>
          </cell>
          <cell r="D9">
            <v>8.3672794942802553E-2</v>
          </cell>
          <cell r="E9">
            <v>19805</v>
          </cell>
          <cell r="F9">
            <v>9.5384645022708339E-2</v>
          </cell>
          <cell r="G9">
            <v>6788</v>
          </cell>
          <cell r="H9">
            <v>9.2414093557697544E-2</v>
          </cell>
          <cell r="I9">
            <v>8099</v>
          </cell>
          <cell r="J9">
            <v>7.0337400668722058E-2</v>
          </cell>
          <cell r="K9">
            <v>9273</v>
          </cell>
          <cell r="L9">
            <v>7.9798631728410993E-2</v>
          </cell>
          <cell r="M9">
            <v>3381</v>
          </cell>
          <cell r="N9">
            <v>6.3300381936643446E-2</v>
          </cell>
        </row>
        <row r="11">
          <cell r="C11">
            <v>141656</v>
          </cell>
          <cell r="D11">
            <v>0.25034329067751532</v>
          </cell>
          <cell r="E11">
            <v>58636</v>
          </cell>
          <cell r="F11">
            <v>0.28240212297659811</v>
          </cell>
          <cell r="G11">
            <v>17032</v>
          </cell>
          <cell r="H11">
            <v>0.23187932255078147</v>
          </cell>
          <cell r="I11">
            <v>27068</v>
          </cell>
          <cell r="J11">
            <v>0.23507751096443616</v>
          </cell>
          <cell r="K11">
            <v>27411</v>
          </cell>
          <cell r="L11">
            <v>0.23588485865496323</v>
          </cell>
          <cell r="M11">
            <v>11509</v>
          </cell>
          <cell r="N11">
            <v>0.215475923013555</v>
          </cell>
        </row>
        <row r="12">
          <cell r="C12">
            <v>86746</v>
          </cell>
          <cell r="D12">
            <v>0.1533029246421736</v>
          </cell>
          <cell r="E12">
            <v>32696</v>
          </cell>
          <cell r="F12">
            <v>0.1574701516618264</v>
          </cell>
          <cell r="G12">
            <v>10518</v>
          </cell>
          <cell r="H12">
            <v>0.14319555628165331</v>
          </cell>
          <cell r="I12">
            <v>18024</v>
          </cell>
          <cell r="J12">
            <v>0.1565330670024751</v>
          </cell>
          <cell r="K12">
            <v>17481</v>
          </cell>
          <cell r="L12">
            <v>0.15043242545501478</v>
          </cell>
          <cell r="M12">
            <v>8027</v>
          </cell>
          <cell r="N12">
            <v>0.1502845802441399</v>
          </cell>
        </row>
        <row r="13">
          <cell r="C13">
            <v>54910</v>
          </cell>
          <cell r="D13">
            <v>9.7040366035341705E-2</v>
          </cell>
          <cell r="E13">
            <v>25940</v>
          </cell>
          <cell r="F13">
            <v>0.12493197131477171</v>
          </cell>
          <cell r="G13">
            <v>6514</v>
          </cell>
          <cell r="H13">
            <v>8.8683766269128134E-2</v>
          </cell>
          <cell r="I13">
            <v>9044</v>
          </cell>
          <cell r="J13">
            <v>7.8544443961961002E-2</v>
          </cell>
          <cell r="K13">
            <v>9930</v>
          </cell>
          <cell r="L13">
            <v>8.5452433199948372E-2</v>
          </cell>
          <cell r="M13">
            <v>3482</v>
          </cell>
          <cell r="N13">
            <v>6.5191342769415114E-2</v>
          </cell>
        </row>
        <row r="15">
          <cell r="C15">
            <v>36647</v>
          </cell>
          <cell r="D15">
            <v>6.476485693129061E-2</v>
          </cell>
          <cell r="E15">
            <v>18341</v>
          </cell>
          <cell r="F15">
            <v>8.8333742709492236E-2</v>
          </cell>
          <cell r="G15">
            <v>3943</v>
          </cell>
          <cell r="H15">
            <v>5.3681315689157537E-2</v>
          </cell>
          <cell r="I15">
            <v>5868</v>
          </cell>
          <cell r="J15">
            <v>5.0961830735160009E-2</v>
          </cell>
          <cell r="K15">
            <v>6420</v>
          </cell>
          <cell r="L15">
            <v>5.5247192461598038E-2</v>
          </cell>
          <cell r="M15">
            <v>2075</v>
          </cell>
          <cell r="N15">
            <v>3.8848947801992072E-2</v>
          </cell>
        </row>
      </sheetData>
      <sheetData sheetId="5">
        <row r="2">
          <cell r="E2">
            <v>1</v>
          </cell>
          <cell r="F2">
            <v>1</v>
          </cell>
          <cell r="G2">
            <v>0</v>
          </cell>
        </row>
        <row r="4">
          <cell r="E4">
            <v>0.27045296696810267</v>
          </cell>
          <cell r="F4">
            <v>0.18118848501592402</v>
          </cell>
          <cell r="G4">
            <v>0.59911462658114367</v>
          </cell>
        </row>
        <row r="5">
          <cell r="E5">
            <v>0.25832247939814118</v>
          </cell>
          <cell r="F5">
            <v>0.169947165844892</v>
          </cell>
          <cell r="G5">
            <v>0.52001640106142066</v>
          </cell>
        </row>
        <row r="6">
          <cell r="E6">
            <v>1.213048756996149E-2</v>
          </cell>
          <cell r="F6">
            <v>1.124131917103202E-2</v>
          </cell>
          <cell r="G6">
            <v>7.9098225519723023E-2</v>
          </cell>
        </row>
        <row r="7">
          <cell r="E7">
            <v>0.41443888542309149</v>
          </cell>
          <cell r="F7">
            <v>0.21715863655302811</v>
          </cell>
          <cell r="G7">
            <v>1.9803352510126371</v>
          </cell>
        </row>
        <row r="8">
          <cell r="E8">
            <v>0.33076609048028893</v>
          </cell>
          <cell r="F8">
            <v>0.1776639582150317</v>
          </cell>
          <cell r="G8">
            <v>0.86175121731754611</v>
          </cell>
        </row>
        <row r="9">
          <cell r="E9">
            <v>8.3672794942802553E-2</v>
          </cell>
          <cell r="F9">
            <v>3.9494678337996414E-2</v>
          </cell>
          <cell r="G9">
            <v>1.118584033695091</v>
          </cell>
        </row>
        <row r="11">
          <cell r="E11">
            <v>0.25034329067751526</v>
          </cell>
          <cell r="F11">
            <v>0.51613642029025941</v>
          </cell>
          <cell r="G11">
            <v>-1.0411927588900178</v>
          </cell>
        </row>
        <row r="12">
          <cell r="E12">
            <v>0.1533029246421736</v>
          </cell>
          <cell r="F12">
            <v>0.29628298085065602</v>
          </cell>
          <cell r="G12">
            <v>-0.48257937664179484</v>
          </cell>
        </row>
        <row r="13">
          <cell r="E13">
            <v>9.7040366035341705E-2</v>
          </cell>
          <cell r="F13">
            <v>0.21985343943960342</v>
          </cell>
          <cell r="G13">
            <v>-0.55861338224822288</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8"/>
      <sheetName val="Tab9"/>
      <sheetName val="Tab10"/>
      <sheetName val="Tab12"/>
      <sheetName val="Fig5"/>
      <sheetName val="Fig6"/>
      <sheetName val="Fig7"/>
      <sheetName val="Tab11"/>
      <sheetName val="Tab13"/>
    </sheetNames>
    <sheetDataSet>
      <sheetData sheetId="0"/>
      <sheetData sheetId="1"/>
      <sheetData sheetId="2"/>
      <sheetData sheetId="3"/>
      <sheetData sheetId="4"/>
      <sheetData sheetId="5"/>
      <sheetData sheetId="6"/>
      <sheetData sheetId="7">
        <row r="2">
          <cell r="B2">
            <v>1</v>
          </cell>
          <cell r="C2">
            <v>1</v>
          </cell>
          <cell r="D2">
            <v>0</v>
          </cell>
        </row>
        <row r="3">
          <cell r="B3">
            <v>0.5897654312914975</v>
          </cell>
          <cell r="C3">
            <v>0.34798683960680798</v>
          </cell>
          <cell r="D3">
            <v>0.69479234317561034</v>
          </cell>
        </row>
        <row r="4">
          <cell r="B4">
            <v>0.24019213674367801</v>
          </cell>
          <cell r="C4">
            <v>0.35686272568805433</v>
          </cell>
          <cell r="D4">
            <v>-0.32693408570320109</v>
          </cell>
        </row>
        <row r="5">
          <cell r="B5">
            <v>8.4469830183777586E-2</v>
          </cell>
          <cell r="C5">
            <v>0.12038601060282771</v>
          </cell>
          <cell r="D5">
            <v>-0.29834181097289808</v>
          </cell>
        </row>
        <row r="6">
          <cell r="B6">
            <v>5.2793422957089123E-2</v>
          </cell>
          <cell r="C6">
            <v>0.1213565716023841</v>
          </cell>
          <cell r="D6">
            <v>-0.5649726894884366</v>
          </cell>
        </row>
        <row r="7">
          <cell r="B7">
            <v>3.2779178823957707E-2</v>
          </cell>
          <cell r="C7">
            <v>5.3407852499925773E-2</v>
          </cell>
          <cell r="D7">
            <v>-0.38624795250842048</v>
          </cell>
        </row>
      </sheetData>
      <sheetData sheetId="8">
        <row r="9">
          <cell r="B9">
            <v>6.476485693129061E-2</v>
          </cell>
          <cell r="C9">
            <v>8.5516458140788496E-2</v>
          </cell>
          <cell r="D9">
            <v>-0.24266207535552811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4"/>
      <sheetName val="Tab15"/>
      <sheetName val="Tab16"/>
      <sheetName val="Tab17"/>
    </sheetNames>
    <sheetDataSet>
      <sheetData sheetId="0">
        <row r="2">
          <cell r="C2">
            <v>143800</v>
          </cell>
          <cell r="D2">
            <v>1</v>
          </cell>
          <cell r="E2">
            <v>44462</v>
          </cell>
          <cell r="F2">
            <v>1</v>
          </cell>
          <cell r="G2">
            <v>17516</v>
          </cell>
          <cell r="H2">
            <v>1</v>
          </cell>
          <cell r="I2">
            <v>29935</v>
          </cell>
          <cell r="J2">
            <v>1</v>
          </cell>
          <cell r="K2">
            <v>36255</v>
          </cell>
          <cell r="L2">
            <v>1</v>
          </cell>
          <cell r="M2">
            <v>15632</v>
          </cell>
          <cell r="N2">
            <v>1</v>
          </cell>
        </row>
        <row r="3">
          <cell r="A3" t="str">
            <v>Under 7 år</v>
          </cell>
          <cell r="C3">
            <v>10035</v>
          </cell>
          <cell r="D3">
            <v>6.9784422809457583E-2</v>
          </cell>
          <cell r="E3">
            <v>3459</v>
          </cell>
          <cell r="F3">
            <v>7.7796770275741084E-2</v>
          </cell>
          <cell r="G3">
            <v>1318</v>
          </cell>
          <cell r="H3">
            <v>7.5245489837862528E-2</v>
          </cell>
          <cell r="I3">
            <v>1879</v>
          </cell>
          <cell r="J3">
            <v>6.2769333556038087E-2</v>
          </cell>
          <cell r="K3">
            <v>2439</v>
          </cell>
          <cell r="L3">
            <v>6.7273479520066196E-2</v>
          </cell>
          <cell r="M3">
            <v>940</v>
          </cell>
          <cell r="N3">
            <v>6.0133060388945753E-2</v>
          </cell>
        </row>
        <row r="4">
          <cell r="A4" t="str">
            <v>7-17 år</v>
          </cell>
          <cell r="C4">
            <v>11460</v>
          </cell>
          <cell r="D4">
            <v>7.9694019471488173E-2</v>
          </cell>
          <cell r="E4">
            <v>3615</v>
          </cell>
          <cell r="F4">
            <v>8.1305384373172598E-2</v>
          </cell>
          <cell r="G4">
            <v>1592</v>
          </cell>
          <cell r="H4">
            <v>9.0888330669102541E-2</v>
          </cell>
          <cell r="I4">
            <v>2377</v>
          </cell>
          <cell r="J4">
            <v>7.9405378319692674E-2</v>
          </cell>
          <cell r="K4">
            <v>2823</v>
          </cell>
          <cell r="L4">
            <v>7.7865122052130739E-2</v>
          </cell>
          <cell r="M4">
            <v>1053</v>
          </cell>
          <cell r="N4">
            <v>6.7361821903787103E-2</v>
          </cell>
        </row>
        <row r="5">
          <cell r="A5" t="str">
            <v>18-24 år</v>
          </cell>
          <cell r="C5">
            <v>39616</v>
          </cell>
          <cell r="D5">
            <v>0.27549374130737142</v>
          </cell>
          <cell r="E5">
            <v>10933</v>
          </cell>
          <cell r="F5">
            <v>0.24589537132832531</v>
          </cell>
          <cell r="G5">
            <v>4204</v>
          </cell>
          <cell r="H5">
            <v>0.24000913450559491</v>
          </cell>
          <cell r="I5">
            <v>8807</v>
          </cell>
          <cell r="J5">
            <v>0.29420410890262227</v>
          </cell>
          <cell r="K5">
            <v>10650</v>
          </cell>
          <cell r="L5">
            <v>0.29375258585022762</v>
          </cell>
          <cell r="M5">
            <v>5022</v>
          </cell>
          <cell r="N5">
            <v>0.32126407369498472</v>
          </cell>
        </row>
        <row r="6">
          <cell r="A6" t="str">
            <v>25-34 år</v>
          </cell>
          <cell r="C6">
            <v>33755</v>
          </cell>
          <cell r="D6">
            <v>0.23473574408901249</v>
          </cell>
          <cell r="E6">
            <v>11978</v>
          </cell>
          <cell r="F6">
            <v>0.26939858755791463</v>
          </cell>
          <cell r="G6">
            <v>3547</v>
          </cell>
          <cell r="H6">
            <v>0.2025005709065997</v>
          </cell>
          <cell r="I6">
            <v>6249</v>
          </cell>
          <cell r="J6">
            <v>0.2087522966427259</v>
          </cell>
          <cell r="K6">
            <v>8656</v>
          </cell>
          <cell r="L6">
            <v>0.23875327541028821</v>
          </cell>
          <cell r="M6">
            <v>3325</v>
          </cell>
          <cell r="N6">
            <v>0.2127047082906858</v>
          </cell>
        </row>
        <row r="7">
          <cell r="A7" t="str">
            <v>35-49 år</v>
          </cell>
          <cell r="C7">
            <v>19158</v>
          </cell>
          <cell r="D7">
            <v>0.13322670375521559</v>
          </cell>
          <cell r="E7">
            <v>6641</v>
          </cell>
          <cell r="F7">
            <v>0.1493635014169403</v>
          </cell>
          <cell r="G7">
            <v>2429</v>
          </cell>
          <cell r="H7">
            <v>0.13867321306234301</v>
          </cell>
          <cell r="I7">
            <v>3784</v>
          </cell>
          <cell r="J7">
            <v>0.12640721563387339</v>
          </cell>
          <cell r="K7">
            <v>4583</v>
          </cell>
          <cell r="L7">
            <v>0.1264101503240932</v>
          </cell>
          <cell r="M7">
            <v>1721</v>
          </cell>
          <cell r="N7">
            <v>0.1100946775844422</v>
          </cell>
        </row>
        <row r="8">
          <cell r="A8" t="str">
            <v>50-64 år</v>
          </cell>
          <cell r="C8">
            <v>14469</v>
          </cell>
          <cell r="D8">
            <v>0.10061891515994439</v>
          </cell>
          <cell r="E8">
            <v>4307</v>
          </cell>
          <cell r="F8">
            <v>9.6869236651522653E-2</v>
          </cell>
          <cell r="G8">
            <v>2012</v>
          </cell>
          <cell r="H8">
            <v>0.1148664078556748</v>
          </cell>
          <cell r="I8">
            <v>3086</v>
          </cell>
          <cell r="J8">
            <v>0.1030900283948555</v>
          </cell>
          <cell r="K8">
            <v>3531</v>
          </cell>
          <cell r="L8">
            <v>9.7393462970624747E-2</v>
          </cell>
          <cell r="M8">
            <v>1533</v>
          </cell>
          <cell r="N8">
            <v>9.8068065506653021E-2</v>
          </cell>
        </row>
        <row r="9">
          <cell r="A9" t="str">
            <v>65-79 år</v>
          </cell>
          <cell r="C9">
            <v>10212</v>
          </cell>
          <cell r="D9">
            <v>7.1015299026425588E-2</v>
          </cell>
          <cell r="E9">
            <v>2285</v>
          </cell>
          <cell r="F9">
            <v>5.1392200080968023E-2</v>
          </cell>
          <cell r="G9">
            <v>1646</v>
          </cell>
          <cell r="H9">
            <v>9.3971226307376116E-2</v>
          </cell>
          <cell r="I9">
            <v>2492</v>
          </cell>
          <cell r="J9">
            <v>8.3247035243026554E-2</v>
          </cell>
          <cell r="K9">
            <v>2492</v>
          </cell>
          <cell r="L9">
            <v>6.8735346848710521E-2</v>
          </cell>
          <cell r="M9">
            <v>1297</v>
          </cell>
          <cell r="N9">
            <v>8.2970829068577279E-2</v>
          </cell>
        </row>
        <row r="10">
          <cell r="A10" t="str">
            <v>80 år og derover</v>
          </cell>
          <cell r="C10">
            <v>5095</v>
          </cell>
          <cell r="D10">
            <v>3.5431154381084837E-2</v>
          </cell>
          <cell r="E10">
            <v>1244</v>
          </cell>
          <cell r="F10">
            <v>2.7978948315415409E-2</v>
          </cell>
          <cell r="G10">
            <v>768</v>
          </cell>
          <cell r="H10">
            <v>4.3845626855446448E-2</v>
          </cell>
          <cell r="I10">
            <v>1261</v>
          </cell>
          <cell r="J10">
            <v>4.2124603307165533E-2</v>
          </cell>
          <cell r="K10">
            <v>1081</v>
          </cell>
          <cell r="L10">
            <v>2.981657702385878E-2</v>
          </cell>
          <cell r="M10">
            <v>741</v>
          </cell>
          <cell r="N10">
            <v>4.7402763561924258E-2</v>
          </cell>
        </row>
        <row r="20">
          <cell r="C20">
            <v>33.062433936022252</v>
          </cell>
          <cell r="E20">
            <v>31.846543115469391</v>
          </cell>
          <cell r="G20">
            <v>34.986869148207347</v>
          </cell>
        </row>
        <row r="21">
          <cell r="C21">
            <v>4.9068065049649848E-2</v>
          </cell>
          <cell r="E21">
            <v>3.7736169331532898E-2</v>
          </cell>
          <cell r="G21">
            <v>4.7361661281382243E-2</v>
          </cell>
        </row>
      </sheetData>
      <sheetData sheetId="1">
        <row r="2">
          <cell r="C2">
            <v>146114</v>
          </cell>
          <cell r="D2">
            <v>1</v>
          </cell>
          <cell r="E2">
            <v>46898</v>
          </cell>
          <cell r="F2">
            <v>1</v>
          </cell>
          <cell r="G2">
            <v>16701</v>
          </cell>
          <cell r="H2">
            <v>1</v>
          </cell>
          <cell r="I2">
            <v>30408</v>
          </cell>
          <cell r="J2">
            <v>1</v>
          </cell>
          <cell r="K2">
            <v>37036</v>
          </cell>
          <cell r="L2">
            <v>1</v>
          </cell>
          <cell r="M2">
            <v>15071</v>
          </cell>
          <cell r="N2">
            <v>1</v>
          </cell>
        </row>
        <row r="3">
          <cell r="C3">
            <v>12438</v>
          </cell>
          <cell r="D3">
            <v>8.5125313111679923E-2</v>
          </cell>
          <cell r="E3">
            <v>4248</v>
          </cell>
          <cell r="F3">
            <v>9.0579555631370212E-2</v>
          </cell>
          <cell r="G3">
            <v>1386</v>
          </cell>
          <cell r="H3">
            <v>8.2989042572301053E-2</v>
          </cell>
          <cell r="I3">
            <v>2468</v>
          </cell>
          <cell r="J3">
            <v>8.1162851881083922E-2</v>
          </cell>
          <cell r="K3">
            <v>3181</v>
          </cell>
          <cell r="L3">
            <v>8.5889404903337296E-2</v>
          </cell>
          <cell r="M3">
            <v>1155</v>
          </cell>
          <cell r="N3">
            <v>7.6637250348351144E-2</v>
          </cell>
        </row>
        <row r="4">
          <cell r="C4">
            <v>13221</v>
          </cell>
          <cell r="D4">
            <v>9.0484142518855143E-2</v>
          </cell>
          <cell r="E4">
            <v>4254</v>
          </cell>
          <cell r="F4">
            <v>9.070749285683824E-2</v>
          </cell>
          <cell r="G4">
            <v>1811</v>
          </cell>
          <cell r="H4">
            <v>0.10843662056164299</v>
          </cell>
          <cell r="I4">
            <v>2793</v>
          </cell>
          <cell r="J4">
            <v>9.1850828729281769E-2</v>
          </cell>
          <cell r="K4">
            <v>3161</v>
          </cell>
          <cell r="L4">
            <v>8.5349389782913926E-2</v>
          </cell>
          <cell r="M4">
            <v>1202</v>
          </cell>
          <cell r="N4">
            <v>7.9755822440448543E-2</v>
          </cell>
        </row>
        <row r="5">
          <cell r="C5">
            <v>37039</v>
          </cell>
          <cell r="D5">
            <v>0.2534938472699399</v>
          </cell>
          <cell r="E5">
            <v>10850</v>
          </cell>
          <cell r="F5">
            <v>0.23135314938803361</v>
          </cell>
          <cell r="G5">
            <v>4219</v>
          </cell>
          <cell r="H5">
            <v>0.25261960361654989</v>
          </cell>
          <cell r="I5">
            <v>8082</v>
          </cell>
          <cell r="J5">
            <v>0.26578531965272301</v>
          </cell>
          <cell r="K5">
            <v>9789</v>
          </cell>
          <cell r="L5">
            <v>0.26431040069121942</v>
          </cell>
          <cell r="M5">
            <v>4099</v>
          </cell>
          <cell r="N5">
            <v>0.27197929798951631</v>
          </cell>
        </row>
        <row r="6">
          <cell r="C6">
            <v>39455</v>
          </cell>
          <cell r="D6">
            <v>0.27002888155823529</v>
          </cell>
          <cell r="E6">
            <v>13224</v>
          </cell>
          <cell r="F6">
            <v>0.28197364493155358</v>
          </cell>
          <cell r="G6">
            <v>3856</v>
          </cell>
          <cell r="H6">
            <v>0.23088437818094729</v>
          </cell>
          <cell r="I6">
            <v>7727</v>
          </cell>
          <cell r="J6">
            <v>0.25411076032622992</v>
          </cell>
          <cell r="K6">
            <v>10347</v>
          </cell>
          <cell r="L6">
            <v>0.27937682255103141</v>
          </cell>
          <cell r="M6">
            <v>4301</v>
          </cell>
          <cell r="N6">
            <v>0.2853825227257647</v>
          </cell>
        </row>
        <row r="7">
          <cell r="C7">
            <v>20840</v>
          </cell>
          <cell r="D7">
            <v>0.1426283586788398</v>
          </cell>
          <cell r="E7">
            <v>7211</v>
          </cell>
          <cell r="F7">
            <v>0.15375922214166909</v>
          </cell>
          <cell r="G7">
            <v>2468</v>
          </cell>
          <cell r="H7">
            <v>0.14777558230046109</v>
          </cell>
          <cell r="I7">
            <v>4250</v>
          </cell>
          <cell r="J7">
            <v>0.13976585109181791</v>
          </cell>
          <cell r="K7">
            <v>5042</v>
          </cell>
          <cell r="L7">
            <v>0.13613781185873211</v>
          </cell>
          <cell r="M7">
            <v>1869</v>
          </cell>
          <cell r="N7">
            <v>0.12401300510915</v>
          </cell>
        </row>
        <row r="8">
          <cell r="C8">
            <v>12937</v>
          </cell>
          <cell r="D8">
            <v>8.854045471344292E-2</v>
          </cell>
          <cell r="E8">
            <v>4134</v>
          </cell>
          <cell r="F8">
            <v>8.814874834747749E-2</v>
          </cell>
          <cell r="G8">
            <v>1673</v>
          </cell>
          <cell r="H8">
            <v>0.1001736422968685</v>
          </cell>
          <cell r="I8">
            <v>2764</v>
          </cell>
          <cell r="J8">
            <v>9.089713233359642E-2</v>
          </cell>
          <cell r="K8">
            <v>3093</v>
          </cell>
          <cell r="L8">
            <v>8.3513338373474452E-2</v>
          </cell>
          <cell r="M8">
            <v>1273</v>
          </cell>
          <cell r="N8">
            <v>8.4466856877446747E-2</v>
          </cell>
        </row>
        <row r="9">
          <cell r="C9">
            <v>6353</v>
          </cell>
          <cell r="D9">
            <v>4.3479748689379517E-2</v>
          </cell>
          <cell r="E9">
            <v>1844</v>
          </cell>
          <cell r="F9">
            <v>3.9319373960510037E-2</v>
          </cell>
          <cell r="G9">
            <v>808</v>
          </cell>
          <cell r="H9">
            <v>4.838033650679599E-2</v>
          </cell>
          <cell r="I9">
            <v>1499</v>
          </cell>
          <cell r="J9">
            <v>4.9296237832149432E-2</v>
          </cell>
          <cell r="K9">
            <v>1520</v>
          </cell>
          <cell r="L9">
            <v>4.1041149152176257E-2</v>
          </cell>
          <cell r="M9">
            <v>682</v>
          </cell>
          <cell r="N9">
            <v>4.5252471634264477E-2</v>
          </cell>
        </row>
        <row r="10">
          <cell r="C10">
            <v>3831</v>
          </cell>
          <cell r="D10">
            <v>2.621925345962741E-2</v>
          </cell>
          <cell r="E10">
            <v>1133</v>
          </cell>
          <cell r="F10">
            <v>2.4158812742547661E-2</v>
          </cell>
          <cell r="G10">
            <v>480</v>
          </cell>
          <cell r="H10">
            <v>2.874079396443327E-2</v>
          </cell>
          <cell r="I10">
            <v>825</v>
          </cell>
          <cell r="J10">
            <v>2.7131018153117602E-2</v>
          </cell>
          <cell r="K10">
            <v>903</v>
          </cell>
          <cell r="L10">
            <v>2.4381682687115241E-2</v>
          </cell>
          <cell r="M10">
            <v>490</v>
          </cell>
          <cell r="N10">
            <v>3.2512772875058063E-2</v>
          </cell>
        </row>
        <row r="20">
          <cell r="C20">
            <v>30.671256689981799</v>
          </cell>
          <cell r="E20">
            <v>30.51823105462919</v>
          </cell>
          <cell r="G20">
            <v>31.189928746781629</v>
          </cell>
        </row>
        <row r="21">
          <cell r="C21">
            <v>4.9857658252187333E-2</v>
          </cell>
          <cell r="E21">
            <v>3.9803672108997122E-2</v>
          </cell>
          <cell r="G21">
            <v>4.5157975854097088E-2</v>
          </cell>
          <cell r="I21">
            <v>5.421219560461895E-2</v>
          </cell>
          <cell r="K21">
            <v>6.3998175232934287E-2</v>
          </cell>
          <cell r="M21">
            <v>6.2034872233930463E-2</v>
          </cell>
        </row>
      </sheetData>
      <sheetData sheetId="2">
        <row r="2">
          <cell r="C2">
            <v>146798</v>
          </cell>
          <cell r="D2">
            <v>1</v>
          </cell>
        </row>
        <row r="3">
          <cell r="D3">
            <v>1</v>
          </cell>
        </row>
        <row r="4">
          <cell r="D4">
            <v>1</v>
          </cell>
        </row>
        <row r="5">
          <cell r="D5">
            <v>1</v>
          </cell>
        </row>
        <row r="6">
          <cell r="D6">
            <v>1</v>
          </cell>
        </row>
        <row r="7">
          <cell r="D7">
            <v>1</v>
          </cell>
        </row>
      </sheetData>
      <sheetData sheetId="3">
        <row r="2">
          <cell r="C2">
            <v>148287</v>
          </cell>
          <cell r="D2">
            <v>1</v>
          </cell>
        </row>
        <row r="3">
          <cell r="D3">
            <v>1</v>
          </cell>
        </row>
        <row r="4">
          <cell r="D4">
            <v>1</v>
          </cell>
        </row>
        <row r="5">
          <cell r="D5">
            <v>1</v>
          </cell>
        </row>
        <row r="6">
          <cell r="D6">
            <v>1</v>
          </cell>
        </row>
        <row r="7">
          <cell r="D7">
            <v>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4"/>
      <sheetName val="Tab15"/>
      <sheetName val="Tab16"/>
      <sheetName val="Tab17"/>
    </sheetNames>
    <sheetDataSet>
      <sheetData sheetId="0">
        <row r="20">
          <cell r="F20">
            <v>34.058693836646057</v>
          </cell>
          <cell r="G20">
            <v>32.382843745690252</v>
          </cell>
          <cell r="H20">
            <v>34.03275332650972</v>
          </cell>
        </row>
        <row r="21">
          <cell r="F21">
            <v>5.3368918555125891E-2</v>
          </cell>
          <cell r="G21">
            <v>6.2648607923912747E-2</v>
          </cell>
          <cell r="H21">
            <v>6.4344046364594315E-2</v>
          </cell>
        </row>
      </sheetData>
      <sheetData sheetId="1">
        <row r="20">
          <cell r="F20">
            <v>31.00177584846093</v>
          </cell>
          <cell r="G20">
            <v>30.212252943082412</v>
          </cell>
          <cell r="H20">
            <v>31.033773472231442</v>
          </cell>
        </row>
      </sheetData>
      <sheetData sheetId="2">
        <row r="2">
          <cell r="C2">
            <v>143800</v>
          </cell>
          <cell r="D2">
            <v>103834</v>
          </cell>
          <cell r="E2">
            <v>26321</v>
          </cell>
          <cell r="F2">
            <v>13645</v>
          </cell>
        </row>
        <row r="3">
          <cell r="C3">
            <v>44462</v>
          </cell>
          <cell r="D3">
            <v>28661</v>
          </cell>
          <cell r="E3">
            <v>9625</v>
          </cell>
          <cell r="F3">
            <v>6176</v>
          </cell>
        </row>
        <row r="4">
          <cell r="C4">
            <v>17516</v>
          </cell>
          <cell r="D4">
            <v>13884</v>
          </cell>
          <cell r="E4">
            <v>2474</v>
          </cell>
          <cell r="F4">
            <v>1158</v>
          </cell>
        </row>
        <row r="5">
          <cell r="C5">
            <v>29935</v>
          </cell>
          <cell r="D5">
            <v>22459</v>
          </cell>
          <cell r="E5">
            <v>5166</v>
          </cell>
          <cell r="F5">
            <v>2310</v>
          </cell>
        </row>
        <row r="6">
          <cell r="C6">
            <v>36255</v>
          </cell>
          <cell r="D6">
            <v>26251</v>
          </cell>
          <cell r="E6">
            <v>6805</v>
          </cell>
          <cell r="F6">
            <v>3199</v>
          </cell>
        </row>
        <row r="7">
          <cell r="C7">
            <v>15632</v>
          </cell>
          <cell r="D7">
            <v>12579</v>
          </cell>
          <cell r="E7">
            <v>2251</v>
          </cell>
          <cell r="F7">
            <v>802</v>
          </cell>
        </row>
        <row r="8">
          <cell r="D8">
            <v>0.72207232267037558</v>
          </cell>
          <cell r="E8">
            <v>0.18303894297635601</v>
          </cell>
          <cell r="F8">
            <v>9.4888734353268431E-2</v>
          </cell>
        </row>
        <row r="9">
          <cell r="D9">
            <v>0.6446178759390041</v>
          </cell>
          <cell r="E9">
            <v>0.21647699158832259</v>
          </cell>
          <cell r="F9">
            <v>0.1389051324726733</v>
          </cell>
        </row>
        <row r="10">
          <cell r="D10">
            <v>0.79264672299611794</v>
          </cell>
          <cell r="E10">
            <v>0.1412422927609043</v>
          </cell>
          <cell r="F10">
            <v>6.6110984242977844E-2</v>
          </cell>
        </row>
        <row r="11">
          <cell r="D11">
            <v>0.7502588942709203</v>
          </cell>
          <cell r="E11">
            <v>0.17257391013863371</v>
          </cell>
          <cell r="F11">
            <v>7.7167195590445964E-2</v>
          </cell>
        </row>
        <row r="12">
          <cell r="D12">
            <v>0.72406564611777702</v>
          </cell>
          <cell r="E12">
            <v>0.1876982485174459</v>
          </cell>
          <cell r="F12">
            <v>8.8236105364777273E-2</v>
          </cell>
        </row>
        <row r="13">
          <cell r="D13">
            <v>0.80469549641760496</v>
          </cell>
          <cell r="E13">
            <v>0.1439994882292733</v>
          </cell>
          <cell r="F13">
            <v>5.1305015353121798E-2</v>
          </cell>
        </row>
      </sheetData>
      <sheetData sheetId="3">
        <row r="2">
          <cell r="C2">
            <v>146114</v>
          </cell>
          <cell r="D2">
            <v>100936</v>
          </cell>
          <cell r="E2">
            <v>28589</v>
          </cell>
          <cell r="F2">
            <v>16589</v>
          </cell>
        </row>
        <row r="3">
          <cell r="C3">
            <v>46898</v>
          </cell>
          <cell r="D3">
            <v>30431</v>
          </cell>
          <cell r="E3">
            <v>9417</v>
          </cell>
          <cell r="F3">
            <v>7050</v>
          </cell>
        </row>
        <row r="4">
          <cell r="C4">
            <v>16701</v>
          </cell>
          <cell r="D4">
            <v>12390</v>
          </cell>
          <cell r="E4">
            <v>2822</v>
          </cell>
          <cell r="F4">
            <v>1489</v>
          </cell>
        </row>
        <row r="5">
          <cell r="C5">
            <v>30408</v>
          </cell>
          <cell r="D5">
            <v>21068</v>
          </cell>
          <cell r="E5">
            <v>6227</v>
          </cell>
          <cell r="F5">
            <v>3113</v>
          </cell>
        </row>
        <row r="6">
          <cell r="C6">
            <v>37036</v>
          </cell>
          <cell r="D6">
            <v>25493</v>
          </cell>
          <cell r="E6">
            <v>7569</v>
          </cell>
          <cell r="F6">
            <v>3974</v>
          </cell>
        </row>
        <row r="7">
          <cell r="C7">
            <v>15071</v>
          </cell>
          <cell r="D7">
            <v>11554</v>
          </cell>
          <cell r="E7">
            <v>2554</v>
          </cell>
          <cell r="F7">
            <v>963</v>
          </cell>
        </row>
        <row r="8">
          <cell r="D8">
            <v>0.69080307157425025</v>
          </cell>
          <cell r="E8">
            <v>0.1956622910877808</v>
          </cell>
          <cell r="F8">
            <v>0.11353463733796899</v>
          </cell>
        </row>
        <row r="9">
          <cell r="D9">
            <v>0.64887628470297243</v>
          </cell>
          <cell r="E9">
            <v>0.20079747537208409</v>
          </cell>
          <cell r="F9">
            <v>0.15032623992494351</v>
          </cell>
        </row>
        <row r="10">
          <cell r="D10">
            <v>0.74187174420693369</v>
          </cell>
          <cell r="E10">
            <v>0.16897191784923049</v>
          </cell>
          <cell r="F10">
            <v>8.9156337943835678E-2</v>
          </cell>
        </row>
        <row r="11">
          <cell r="D11">
            <v>0.69284398842409889</v>
          </cell>
          <cell r="E11">
            <v>0.20478163641147071</v>
          </cell>
          <cell r="F11">
            <v>0.1023743751644304</v>
          </cell>
        </row>
        <row r="12">
          <cell r="D12">
            <v>0.68833027324765095</v>
          </cell>
          <cell r="E12">
            <v>0.20436872232422509</v>
          </cell>
          <cell r="F12">
            <v>0.107301004428124</v>
          </cell>
        </row>
        <row r="13">
          <cell r="D13">
            <v>0.76663791387432823</v>
          </cell>
          <cell r="E13">
            <v>0.1694645345365271</v>
          </cell>
          <cell r="F13">
            <v>6.3897551589144716E-2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8"/>
      <sheetName val="Tab19"/>
      <sheetName val="Tab20"/>
      <sheetName val="Tab21"/>
      <sheetName val="Tab22"/>
      <sheetName val="Tab23"/>
      <sheetName val="Tab24"/>
      <sheetName val="Tab25"/>
      <sheetName val="Fig8"/>
      <sheetName val="Fig9"/>
      <sheetName val="Fig10"/>
    </sheetNames>
    <sheetDataSet>
      <sheetData sheetId="0">
        <row r="2">
          <cell r="D2">
            <v>174745.8644774264</v>
          </cell>
          <cell r="E2">
            <v>0.30494425273789078</v>
          </cell>
          <cell r="F2">
            <v>60540.736657952933</v>
          </cell>
          <cell r="G2">
            <v>0.25803300880537772</v>
          </cell>
          <cell r="H2">
            <v>23497.908841660272</v>
          </cell>
          <cell r="I2">
            <v>0.34160888613468249</v>
          </cell>
          <cell r="J2">
            <v>37466.667358232997</v>
          </cell>
          <cell r="K2">
            <v>0.35038499353065561</v>
          </cell>
          <cell r="L2">
            <v>38200.985511130333</v>
          </cell>
          <cell r="M2">
            <v>0.33042119407964787</v>
          </cell>
          <cell r="N2">
            <v>15039.566108449841</v>
          </cell>
          <cell r="O2">
            <v>0.31938597354902087</v>
          </cell>
        </row>
        <row r="3">
          <cell r="D3">
            <v>22544.624690059969</v>
          </cell>
          <cell r="E3">
            <v>3.9342011039435097E-2</v>
          </cell>
          <cell r="F3">
            <v>10086.38324326994</v>
          </cell>
          <cell r="G3">
            <v>4.2989563059490692E-2</v>
          </cell>
          <cell r="H3">
            <v>2608.405091890013</v>
          </cell>
          <cell r="I3">
            <v>3.7920581105021563E-2</v>
          </cell>
          <cell r="J3">
            <v>3774.5831612600132</v>
          </cell>
          <cell r="K3">
            <v>3.5299571320116088E-2</v>
          </cell>
          <cell r="L3">
            <v>4213.0871854299958</v>
          </cell>
          <cell r="M3">
            <v>3.6441292808161677E-2</v>
          </cell>
          <cell r="N3">
            <v>1862.166008210007</v>
          </cell>
          <cell r="O3">
            <v>3.9545669014207301E-2</v>
          </cell>
        </row>
        <row r="4">
          <cell r="D4">
            <v>15181.02201543696</v>
          </cell>
          <cell r="E4">
            <v>2.6491988397773569E-2</v>
          </cell>
          <cell r="F4">
            <v>5052.7149574795831</v>
          </cell>
          <cell r="G4">
            <v>2.1535371306769909E-2</v>
          </cell>
          <cell r="H4">
            <v>1985.8914737096859</v>
          </cell>
          <cell r="I4">
            <v>2.8870576479366229E-2</v>
          </cell>
          <cell r="J4">
            <v>3008.0673862071221</v>
          </cell>
          <cell r="K4">
            <v>2.8131182887937169E-2</v>
          </cell>
          <cell r="L4">
            <v>3776.8086558156888</v>
          </cell>
          <cell r="M4">
            <v>3.2667681452913502E-2</v>
          </cell>
          <cell r="N4">
            <v>1357.539542224883</v>
          </cell>
          <cell r="O4">
            <v>2.882922852948424E-2</v>
          </cell>
        </row>
        <row r="5">
          <cell r="D5">
            <v>44287.72054251979</v>
          </cell>
          <cell r="E5">
            <v>7.7285295916389704E-2</v>
          </cell>
          <cell r="F5">
            <v>16370.325585589921</v>
          </cell>
          <cell r="G5">
            <v>6.9772596092428418E-2</v>
          </cell>
          <cell r="H5">
            <v>5547.6194758099691</v>
          </cell>
          <cell r="I5">
            <v>8.0650415430610425E-2</v>
          </cell>
          <cell r="J5">
            <v>9244.9379373799711</v>
          </cell>
          <cell r="K5">
            <v>8.6457850344898265E-2</v>
          </cell>
          <cell r="L5">
            <v>9293.301858859917</v>
          </cell>
          <cell r="M5">
            <v>8.0382844998918096E-2</v>
          </cell>
          <cell r="N5">
            <v>3831.535684880007</v>
          </cell>
          <cell r="O5">
            <v>8.1367956101849839E-2</v>
          </cell>
        </row>
        <row r="6">
          <cell r="D6">
            <v>7994.2060445608467</v>
          </cell>
          <cell r="E6">
            <v>1.3950471421921689E-2</v>
          </cell>
          <cell r="F6">
            <v>3587.8684280545449</v>
          </cell>
          <cell r="G6">
            <v>1.529199241362582E-2</v>
          </cell>
          <cell r="H6">
            <v>978.19203448038104</v>
          </cell>
          <cell r="I6">
            <v>1.422080124560784E-2</v>
          </cell>
          <cell r="J6">
            <v>1413.9830886960549</v>
          </cell>
          <cell r="K6">
            <v>1.322344607403025E-2</v>
          </cell>
          <cell r="L6">
            <v>1445.205435974922</v>
          </cell>
          <cell r="M6">
            <v>1.2500371376704371E-2</v>
          </cell>
          <cell r="N6">
            <v>568.95705735494346</v>
          </cell>
          <cell r="O6">
            <v>1.208258950827037E-2</v>
          </cell>
        </row>
        <row r="7">
          <cell r="D7">
            <v>84738.29118484947</v>
          </cell>
          <cell r="E7">
            <v>0.14787448596237179</v>
          </cell>
          <cell r="F7">
            <v>25443.444443559551</v>
          </cell>
          <cell r="G7">
            <v>0.10844348593306551</v>
          </cell>
          <cell r="H7">
            <v>12377.80076577006</v>
          </cell>
          <cell r="I7">
            <v>0.17994651187407409</v>
          </cell>
          <cell r="J7">
            <v>20025.0957846899</v>
          </cell>
          <cell r="K7">
            <v>0.18727294290367441</v>
          </cell>
          <cell r="L7">
            <v>19472.582375049951</v>
          </cell>
          <cell r="M7">
            <v>0.1684290034429515</v>
          </cell>
          <cell r="N7">
            <v>7419.3678157799995</v>
          </cell>
          <cell r="O7">
            <v>0.15756053039520909</v>
          </cell>
        </row>
        <row r="14">
          <cell r="D14">
            <v>573042</v>
          </cell>
          <cell r="F14">
            <v>234624</v>
          </cell>
          <cell r="H14">
            <v>68786</v>
          </cell>
          <cell r="J14">
            <v>106930</v>
          </cell>
          <cell r="L14">
            <v>115613</v>
          </cell>
          <cell r="N14">
            <v>47089</v>
          </cell>
        </row>
      </sheetData>
      <sheetData sheetId="1">
        <row r="2">
          <cell r="C2">
            <v>0.30494425273789633</v>
          </cell>
          <cell r="D2">
            <v>0.10264660442759441</v>
          </cell>
          <cell r="E2">
            <v>197.0816759486672</v>
          </cell>
        </row>
        <row r="3">
          <cell r="C3">
            <v>3.9342011039434188E-2</v>
          </cell>
          <cell r="D3">
            <v>2.3202590416967591E-2</v>
          </cell>
          <cell r="E3">
            <v>69.558701560598834</v>
          </cell>
        </row>
        <row r="4">
          <cell r="C4">
            <v>2.6491988397773579E-2</v>
          </cell>
          <cell r="D4">
            <v>9.9187177721314617E-3</v>
          </cell>
          <cell r="E4">
            <v>167.09085797569421</v>
          </cell>
        </row>
        <row r="5">
          <cell r="C5">
            <v>7.7285295916389232E-2</v>
          </cell>
          <cell r="D5">
            <v>1.9701481518926669E-2</v>
          </cell>
          <cell r="E5">
            <v>292.28164563230109</v>
          </cell>
        </row>
        <row r="6">
          <cell r="C6">
            <v>1.3950471421922069E-2</v>
          </cell>
          <cell r="D6">
            <v>9.1394438538225306E-3</v>
          </cell>
          <cell r="E6">
            <v>52.640266137062078</v>
          </cell>
        </row>
        <row r="7">
          <cell r="C7">
            <v>0.14787448596237249</v>
          </cell>
          <cell r="D7">
            <v>4.068437086573002E-2</v>
          </cell>
          <cell r="E7">
            <v>263.46754986183828</v>
          </cell>
        </row>
      </sheetData>
      <sheetData sheetId="2">
        <row r="2">
          <cell r="D2">
            <v>48150.918415508582</v>
          </cell>
          <cell r="E2">
            <v>0.38043516856953252</v>
          </cell>
          <cell r="F2">
            <v>20368.303056459001</v>
          </cell>
          <cell r="G2">
            <v>0.34899342145638512</v>
          </cell>
          <cell r="H2">
            <v>5110.5710070887153</v>
          </cell>
          <cell r="I2">
            <v>0.37816864045350862</v>
          </cell>
          <cell r="J2">
            <v>9586.7375410637596</v>
          </cell>
          <cell r="K2">
            <v>0.42167308295859951</v>
          </cell>
          <cell r="L2">
            <v>10598.55913042053</v>
          </cell>
          <cell r="M2">
            <v>0.42791340158351632</v>
          </cell>
          <cell r="N2">
            <v>2486.747680476572</v>
          </cell>
          <cell r="O2">
            <v>0.34595821932061388</v>
          </cell>
        </row>
        <row r="3">
          <cell r="D3">
            <v>6926.6880512499938</v>
          </cell>
          <cell r="E3">
            <v>5.4727008811468893E-2</v>
          </cell>
          <cell r="F3">
            <v>3535.4961923499941</v>
          </cell>
          <cell r="G3">
            <v>6.0577698068125248E-2</v>
          </cell>
          <cell r="H3">
            <v>762.06375554000056</v>
          </cell>
          <cell r="I3">
            <v>5.6390687845197622E-2</v>
          </cell>
          <cell r="J3">
            <v>1099.8726186400011</v>
          </cell>
          <cell r="K3">
            <v>4.8377946718275833E-2</v>
          </cell>
          <cell r="L3">
            <v>1146.430327959999</v>
          </cell>
          <cell r="M3">
            <v>4.6286754197351357E-2</v>
          </cell>
          <cell r="N3">
            <v>382.82515676000003</v>
          </cell>
          <cell r="O3">
            <v>5.3258925537006119E-2</v>
          </cell>
        </row>
        <row r="4">
          <cell r="D4">
            <v>3833.9322861803821</v>
          </cell>
          <cell r="E4">
            <v>3.029148193998785E-2</v>
          </cell>
          <cell r="F4">
            <v>1500.323783964649</v>
          </cell>
          <cell r="G4">
            <v>2.570676257157186E-2</v>
          </cell>
          <cell r="H4">
            <v>436.82830037882093</v>
          </cell>
          <cell r="I4">
            <v>3.2324130559332608E-2</v>
          </cell>
          <cell r="J4">
            <v>697.8416616324912</v>
          </cell>
          <cell r="K4">
            <v>3.0694596948867E-2</v>
          </cell>
          <cell r="L4">
            <v>969.93661058283192</v>
          </cell>
          <cell r="M4">
            <v>3.9160877365262907E-2</v>
          </cell>
          <cell r="N4">
            <v>229.0019296215896</v>
          </cell>
          <cell r="O4">
            <v>3.1858921761489932E-2</v>
          </cell>
        </row>
        <row r="5">
          <cell r="D5">
            <v>13270.005592189989</v>
          </cell>
          <cell r="E5">
            <v>0.1048448706797136</v>
          </cell>
          <cell r="F5">
            <v>5717.7660766500003</v>
          </cell>
          <cell r="G5">
            <v>9.7969022782413526E-2</v>
          </cell>
          <cell r="H5">
            <v>1248.234375510001</v>
          </cell>
          <cell r="I5">
            <v>9.2366018611070078E-2</v>
          </cell>
          <cell r="J5">
            <v>2708.023262559997</v>
          </cell>
          <cell r="K5">
            <v>0.1191125252940399</v>
          </cell>
          <cell r="L5">
            <v>2758.492802019995</v>
          </cell>
          <cell r="M5">
            <v>0.1113732558955102</v>
          </cell>
          <cell r="N5">
            <v>837.48907545000054</v>
          </cell>
          <cell r="O5">
            <v>0.11651211400250421</v>
          </cell>
        </row>
        <row r="6">
          <cell r="D6">
            <v>1803.917007578056</v>
          </cell>
          <cell r="E6">
            <v>1.4252552047737619E-2</v>
          </cell>
          <cell r="F6">
            <v>1036.785969304211</v>
          </cell>
          <cell r="G6">
            <v>1.776443927324179E-2</v>
          </cell>
          <cell r="H6">
            <v>151.4828899099027</v>
          </cell>
          <cell r="I6">
            <v>1.120933031744137E-2</v>
          </cell>
          <cell r="J6">
            <v>257.21455777125408</v>
          </cell>
          <cell r="K6">
            <v>1.131359392000238E-2</v>
          </cell>
          <cell r="L6">
            <v>286.86414086770412</v>
          </cell>
          <cell r="M6">
            <v>1.1582047031157301E-2</v>
          </cell>
          <cell r="N6">
            <v>71.569449724983926</v>
          </cell>
          <cell r="O6">
            <v>9.9567960107100617E-3</v>
          </cell>
        </row>
        <row r="7">
          <cell r="D7">
            <v>22316.375478310008</v>
          </cell>
          <cell r="E7">
            <v>0.17631925509062329</v>
          </cell>
          <cell r="F7">
            <v>8577.9310341900073</v>
          </cell>
          <cell r="G7">
            <v>0.14697549876103019</v>
          </cell>
          <cell r="H7">
            <v>2511.9616857499982</v>
          </cell>
          <cell r="I7">
            <v>0.18587847312046751</v>
          </cell>
          <cell r="J7">
            <v>4823.7854404599984</v>
          </cell>
          <cell r="K7">
            <v>0.21217442007741361</v>
          </cell>
          <cell r="L7">
            <v>5436.8352489900026</v>
          </cell>
          <cell r="M7">
            <v>0.21951046709423461</v>
          </cell>
          <cell r="N7">
            <v>965.86206892000052</v>
          </cell>
          <cell r="O7">
            <v>0.13437146200890379</v>
          </cell>
        </row>
        <row r="14">
          <cell r="D14">
            <v>126568</v>
          </cell>
          <cell r="F14">
            <v>58363</v>
          </cell>
          <cell r="H14">
            <v>13514</v>
          </cell>
          <cell r="J14">
            <v>22735</v>
          </cell>
          <cell r="L14">
            <v>24768</v>
          </cell>
          <cell r="N14">
            <v>7188</v>
          </cell>
        </row>
      </sheetData>
      <sheetData sheetId="3">
        <row r="2">
          <cell r="C2">
            <v>0.38043516856952692</v>
          </cell>
          <cell r="D2">
            <v>0.1439093035096751</v>
          </cell>
          <cell r="E2">
            <v>164.35759140752839</v>
          </cell>
        </row>
        <row r="3">
          <cell r="C3">
            <v>5.4727008811468567E-2</v>
          </cell>
          <cell r="D3">
            <v>3.1831293027940959E-2</v>
          </cell>
          <cell r="E3">
            <v>71.928324631456675</v>
          </cell>
        </row>
        <row r="4">
          <cell r="C4">
            <v>3.0291481939988318E-2</v>
          </cell>
          <cell r="D4">
            <v>1.299401218331085E-2</v>
          </cell>
          <cell r="E4">
            <v>133.11877434510851</v>
          </cell>
        </row>
        <row r="5">
          <cell r="C5">
            <v>0.10484487067971281</v>
          </cell>
          <cell r="D5">
            <v>2.9968677684226501E-2</v>
          </cell>
          <cell r="E5">
            <v>249.84817076162179</v>
          </cell>
        </row>
        <row r="6">
          <cell r="C6">
            <v>1.425255204773764E-2</v>
          </cell>
          <cell r="D6">
            <v>9.7538504034652643E-3</v>
          </cell>
          <cell r="E6">
            <v>46.122315374799207</v>
          </cell>
        </row>
        <row r="7">
          <cell r="C7">
            <v>0.17631925509062121</v>
          </cell>
          <cell r="D7">
            <v>5.9361470210730363E-2</v>
          </cell>
          <cell r="E7">
            <v>197.02642886824799</v>
          </cell>
        </row>
      </sheetData>
      <sheetData sheetId="4">
        <row r="2">
          <cell r="D2">
            <v>5785.4695271865312</v>
          </cell>
          <cell r="E2">
            <v>0.15474548712618111</v>
          </cell>
          <cell r="F2">
            <v>3325.6601736415232</v>
          </cell>
          <cell r="G2">
            <v>0.1512007353326448</v>
          </cell>
          <cell r="H2">
            <v>485.91639726462881</v>
          </cell>
          <cell r="I2">
            <v>0.1622967258732895</v>
          </cell>
          <cell r="J2">
            <v>705.85923832886817</v>
          </cell>
          <cell r="K2">
            <v>0.14077767018924381</v>
          </cell>
          <cell r="L2">
            <v>1141.6405065783199</v>
          </cell>
          <cell r="M2">
            <v>0.18342553126258351</v>
          </cell>
          <cell r="N2">
            <v>126.39321137319141</v>
          </cell>
          <cell r="O2">
            <v>0.1089596649768891</v>
          </cell>
        </row>
        <row r="3">
          <cell r="D3">
            <v>1698.880303209997</v>
          </cell>
          <cell r="E3">
            <v>4.5440401829780333E-2</v>
          </cell>
          <cell r="F3">
            <v>1062.524379299997</v>
          </cell>
          <cell r="G3">
            <v>4.8307541682200361E-2</v>
          </cell>
          <cell r="H3">
            <v>135.84347571000009</v>
          </cell>
          <cell r="I3">
            <v>4.5371902374749529E-2</v>
          </cell>
          <cell r="J3">
            <v>198.28055581000001</v>
          </cell>
          <cell r="K3">
            <v>3.9545384086557632E-2</v>
          </cell>
          <cell r="L3">
            <v>263.5964465400001</v>
          </cell>
          <cell r="M3">
            <v>4.2351614161311071E-2</v>
          </cell>
          <cell r="N3">
            <v>38.635445849999982</v>
          </cell>
          <cell r="O3">
            <v>3.3306418836206879E-2</v>
          </cell>
        </row>
        <row r="4">
          <cell r="D4">
            <v>624.90410783428206</v>
          </cell>
          <cell r="E4">
            <v>1.6714475829413489E-2</v>
          </cell>
          <cell r="F4">
            <v>333.034970381459</v>
          </cell>
          <cell r="G4">
            <v>1.5141394425162951E-2</v>
          </cell>
          <cell r="H4">
            <v>51.608993457163457</v>
          </cell>
          <cell r="I4">
            <v>1.723747276458366E-2</v>
          </cell>
          <cell r="J4">
            <v>74.904430966472674</v>
          </cell>
          <cell r="K4">
            <v>1.493905683415889E-2</v>
          </cell>
          <cell r="L4">
            <v>148.34916444918699</v>
          </cell>
          <cell r="M4">
            <v>2.383501999504932E-2</v>
          </cell>
          <cell r="N4">
            <v>17.00654858</v>
          </cell>
          <cell r="O4">
            <v>1.466081774137931E-2</v>
          </cell>
        </row>
        <row r="5">
          <cell r="D5">
            <v>1986.5920068700041</v>
          </cell>
          <cell r="E5">
            <v>5.3135903037686991E-2</v>
          </cell>
          <cell r="F5">
            <v>1023.131304340004</v>
          </cell>
          <cell r="G5">
            <v>4.6516540320072922E-2</v>
          </cell>
          <cell r="H5">
            <v>153.63767223999989</v>
          </cell>
          <cell r="I5">
            <v>5.1315187788911108E-2</v>
          </cell>
          <cell r="J5">
            <v>266.32080370999978</v>
          </cell>
          <cell r="K5">
            <v>5.3115437516952503E-2</v>
          </cell>
          <cell r="L5">
            <v>497.4683649800001</v>
          </cell>
          <cell r="M5">
            <v>7.9927436532776369E-2</v>
          </cell>
          <cell r="N5">
            <v>46.033861600000023</v>
          </cell>
          <cell r="O5">
            <v>3.9684363448275882E-2</v>
          </cell>
        </row>
        <row r="6">
          <cell r="D6">
            <v>359.44559976226748</v>
          </cell>
          <cell r="E6">
            <v>9.6141867430461804E-3</v>
          </cell>
          <cell r="F6">
            <v>224.6515119600825</v>
          </cell>
          <cell r="G6">
            <v>1.021375366947409E-2</v>
          </cell>
          <cell r="H6">
            <v>30.561888077465419</v>
          </cell>
          <cell r="I6">
            <v>1.020771144871924E-2</v>
          </cell>
          <cell r="J6">
            <v>38.280650922394763</v>
          </cell>
          <cell r="K6">
            <v>7.6347528764249611E-3</v>
          </cell>
          <cell r="L6">
            <v>63.579021039133373</v>
          </cell>
          <cell r="M6">
            <v>1.021513834176307E-2</v>
          </cell>
          <cell r="N6">
            <v>2.3725277631914898</v>
          </cell>
          <cell r="O6">
            <v>2.045282554475422E-3</v>
          </cell>
        </row>
        <row r="7">
          <cell r="D7">
            <v>1115.64750951</v>
          </cell>
          <cell r="E7">
            <v>2.984051968625458E-2</v>
          </cell>
          <cell r="F7">
            <v>682.31800766000003</v>
          </cell>
          <cell r="G7">
            <v>3.1021505235735391E-2</v>
          </cell>
          <cell r="H7">
            <v>114.26436778</v>
          </cell>
          <cell r="I7">
            <v>3.8164451496325982E-2</v>
          </cell>
          <cell r="J7">
            <v>128.07279692</v>
          </cell>
          <cell r="K7">
            <v>2.5543038875149578E-2</v>
          </cell>
          <cell r="L7">
            <v>168.64750957000001</v>
          </cell>
          <cell r="M7">
            <v>2.709632223168381E-2</v>
          </cell>
          <cell r="N7">
            <v>22.34482758</v>
          </cell>
          <cell r="O7">
            <v>1.9262782396551721E-2</v>
          </cell>
        </row>
        <row r="14">
          <cell r="D14">
            <v>37387</v>
          </cell>
          <cell r="F14">
            <v>21995</v>
          </cell>
          <cell r="H14">
            <v>2994</v>
          </cell>
          <cell r="J14">
            <v>5014</v>
          </cell>
          <cell r="L14">
            <v>6224</v>
          </cell>
          <cell r="N14">
            <v>1160</v>
          </cell>
        </row>
      </sheetData>
      <sheetData sheetId="5">
        <row r="2">
          <cell r="C2">
            <v>0.1121465876911346</v>
          </cell>
          <cell r="D2">
            <v>0.15474548712618069</v>
          </cell>
          <cell r="E2">
            <v>37.985016140097613</v>
          </cell>
        </row>
        <row r="3">
          <cell r="C3">
            <v>4.0364037062265552E-2</v>
          </cell>
          <cell r="D3">
            <v>4.5440401829780278E-2</v>
          </cell>
          <cell r="E3">
            <v>12.576454529768499</v>
          </cell>
        </row>
        <row r="4">
          <cell r="C4">
            <v>1.1497603994085731E-2</v>
          </cell>
          <cell r="D4">
            <v>1.6714475829413541E-2</v>
          </cell>
          <cell r="E4">
            <v>45.373556421071022</v>
          </cell>
        </row>
        <row r="5">
          <cell r="C5">
            <v>3.3316239522288738E-2</v>
          </cell>
          <cell r="D5">
            <v>5.3135903037686991E-2</v>
          </cell>
          <cell r="E5">
            <v>59.489497613134837</v>
          </cell>
        </row>
        <row r="6">
          <cell r="C6">
            <v>8.7731528450300991E-3</v>
          </cell>
          <cell r="D6">
            <v>9.6141867430461787E-3</v>
          </cell>
          <cell r="E6">
            <v>9.5864498530025806</v>
          </cell>
        </row>
        <row r="7">
          <cell r="C7">
            <v>1.8195554267464709E-2</v>
          </cell>
          <cell r="D7">
            <v>2.984051968625457E-2</v>
          </cell>
          <cell r="E7">
            <v>63.998959567898993</v>
          </cell>
        </row>
      </sheetData>
      <sheetData sheetId="6">
        <row r="2">
          <cell r="B2">
            <v>24484.975303639381</v>
          </cell>
          <cell r="C2">
            <v>108791</v>
          </cell>
          <cell r="D2">
            <v>2.2506434634886512E-3</v>
          </cell>
        </row>
        <row r="3">
          <cell r="B3">
            <v>6198.2085731353664</v>
          </cell>
          <cell r="C3">
            <v>34517</v>
          </cell>
          <cell r="D3">
            <v>0.17956973587320349</v>
          </cell>
        </row>
        <row r="4">
          <cell r="B4">
            <v>3123.8881074789292</v>
          </cell>
          <cell r="C4">
            <v>12432</v>
          </cell>
          <cell r="D4">
            <v>0.25127800092333719</v>
          </cell>
        </row>
        <row r="5">
          <cell r="B5">
            <v>5721.7910793156216</v>
          </cell>
          <cell r="C5">
            <v>22334</v>
          </cell>
          <cell r="D5">
            <v>0.25619195304538472</v>
          </cell>
        </row>
        <row r="6">
          <cell r="B6">
            <v>6644.5979573361219</v>
          </cell>
          <cell r="C6">
            <v>27580</v>
          </cell>
          <cell r="D6">
            <v>0.24092088315214369</v>
          </cell>
        </row>
        <row r="7">
          <cell r="B7">
            <v>2796.489586373345</v>
          </cell>
          <cell r="C7">
            <v>11928</v>
          </cell>
          <cell r="D7">
            <v>0.23444748376704769</v>
          </cell>
        </row>
      </sheetData>
      <sheetData sheetId="7">
        <row r="2">
          <cell r="B2">
            <v>22729.412162722369</v>
          </cell>
          <cell r="C2">
            <v>111846</v>
          </cell>
          <cell r="D2">
            <v>2.0322060836080302E-3</v>
          </cell>
        </row>
        <row r="3">
          <cell r="B3">
            <v>5711.9360515470789</v>
          </cell>
          <cell r="C3">
            <v>35971</v>
          </cell>
          <cell r="D3">
            <v>0.15879280674841059</v>
          </cell>
        </row>
        <row r="4">
          <cell r="B4">
            <v>2722.4632311523119</v>
          </cell>
          <cell r="C4">
            <v>12412</v>
          </cell>
          <cell r="D4">
            <v>0.2193412206858131</v>
          </cell>
        </row>
        <row r="5">
          <cell r="B5">
            <v>5349.0165221028064</v>
          </cell>
          <cell r="C5">
            <v>23275</v>
          </cell>
          <cell r="D5">
            <v>0.22981811050925061</v>
          </cell>
        </row>
        <row r="6">
          <cell r="B6">
            <v>6340.1552683647224</v>
          </cell>
          <cell r="C6">
            <v>28439</v>
          </cell>
          <cell r="D6">
            <v>0.22293875552462189</v>
          </cell>
        </row>
        <row r="7">
          <cell r="B7">
            <v>2605.8410895554548</v>
          </cell>
          <cell r="C7">
            <v>11749</v>
          </cell>
          <cell r="D7">
            <v>0.22179258571414201</v>
          </cell>
        </row>
      </sheetData>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38"/>
      <sheetName val="Tab39"/>
      <sheetName val="Tab40"/>
      <sheetName val="Tab41"/>
      <sheetName val="Fig11"/>
      <sheetName val="Tab42"/>
    </sheetNames>
    <sheetDataSet>
      <sheetData sheetId="0">
        <row r="2">
          <cell r="B2">
            <v>269784.03292071068</v>
          </cell>
          <cell r="C2">
            <v>425829.56568399712</v>
          </cell>
        </row>
        <row r="3">
          <cell r="B3">
            <v>249189.80288719959</v>
          </cell>
          <cell r="C3">
            <v>356610.35458304151</v>
          </cell>
        </row>
        <row r="4">
          <cell r="B4">
            <v>236517.65313975859</v>
          </cell>
          <cell r="C4">
            <v>333073.5178189688</v>
          </cell>
        </row>
        <row r="5">
          <cell r="B5">
            <v>240175.09677478779</v>
          </cell>
          <cell r="C5">
            <v>343222.90378320508</v>
          </cell>
        </row>
        <row r="6">
          <cell r="B6">
            <v>236049.72714218689</v>
          </cell>
          <cell r="C6">
            <v>317481.82763500081</v>
          </cell>
        </row>
        <row r="7">
          <cell r="B7">
            <v>251963.1971666679</v>
          </cell>
          <cell r="C7">
            <v>370970.48676568992</v>
          </cell>
        </row>
      </sheetData>
      <sheetData sheetId="1">
        <row r="2">
          <cell r="B2">
            <v>261578.3467977535</v>
          </cell>
          <cell r="C2">
            <v>393085.45377931662</v>
          </cell>
          <cell r="D2">
            <v>-0.33455093725089341</v>
          </cell>
        </row>
        <row r="3">
          <cell r="B3">
            <v>381990.21929384471</v>
          </cell>
          <cell r="C3">
            <v>722091.29110473371</v>
          </cell>
          <cell r="D3">
            <v>-0.47099456259964778</v>
          </cell>
        </row>
      </sheetData>
      <sheetData sheetId="2">
        <row r="2">
          <cell r="C2">
            <v>820830</v>
          </cell>
          <cell r="D2">
            <v>1</v>
          </cell>
          <cell r="E2">
            <v>324063</v>
          </cell>
          <cell r="F2">
            <v>1</v>
          </cell>
          <cell r="G2">
            <v>104223</v>
          </cell>
          <cell r="H2">
            <v>1</v>
          </cell>
          <cell r="I2">
            <v>159353</v>
          </cell>
          <cell r="J2">
            <v>1</v>
          </cell>
          <cell r="K2">
            <v>162639</v>
          </cell>
          <cell r="L2">
            <v>1</v>
          </cell>
          <cell r="M2">
            <v>70552</v>
          </cell>
          <cell r="N2">
            <v>1</v>
          </cell>
        </row>
        <row r="3">
          <cell r="C3">
            <v>98388</v>
          </cell>
          <cell r="D3">
            <v>0.11986404005701549</v>
          </cell>
          <cell r="E3">
            <v>40235</v>
          </cell>
          <cell r="F3">
            <v>0.1241579569404714</v>
          </cell>
          <cell r="G3">
            <v>11390</v>
          </cell>
          <cell r="H3">
            <v>0.1092848987267686</v>
          </cell>
          <cell r="I3">
            <v>17943</v>
          </cell>
          <cell r="J3">
            <v>0.1125990724994195</v>
          </cell>
          <cell r="K3">
            <v>20515</v>
          </cell>
          <cell r="L3">
            <v>0.12613825712160059</v>
          </cell>
          <cell r="M3">
            <v>8305</v>
          </cell>
          <cell r="N3">
            <v>0.1177145934913255</v>
          </cell>
        </row>
        <row r="4">
          <cell r="C4">
            <v>63308</v>
          </cell>
          <cell r="D4">
            <v>7.7126810667251439E-2</v>
          </cell>
          <cell r="E4">
            <v>22333</v>
          </cell>
          <cell r="F4">
            <v>6.8915612087773054E-2</v>
          </cell>
          <cell r="G4">
            <v>7433</v>
          </cell>
          <cell r="H4">
            <v>7.1318231100620785E-2</v>
          </cell>
          <cell r="I4">
            <v>13380</v>
          </cell>
          <cell r="J4">
            <v>8.3964531574554607E-2</v>
          </cell>
          <cell r="K4">
            <v>13759</v>
          </cell>
          <cell r="L4">
            <v>8.4598405056597728E-2</v>
          </cell>
          <cell r="M4">
            <v>6403</v>
          </cell>
          <cell r="N4">
            <v>9.0755754620705301E-2</v>
          </cell>
        </row>
        <row r="5">
          <cell r="C5">
            <v>105752</v>
          </cell>
          <cell r="D5">
            <v>0.12883544704750069</v>
          </cell>
          <cell r="E5">
            <v>39014</v>
          </cell>
          <cell r="F5">
            <v>0.12039017104698781</v>
          </cell>
          <cell r="G5">
            <v>13208</v>
          </cell>
          <cell r="H5">
            <v>0.12672826535409651</v>
          </cell>
          <cell r="I5">
            <v>22530</v>
          </cell>
          <cell r="J5">
            <v>0.14138422244953031</v>
          </cell>
          <cell r="K5">
            <v>21201</v>
          </cell>
          <cell r="L5">
            <v>0.13035618763027321</v>
          </cell>
          <cell r="M5">
            <v>9799</v>
          </cell>
          <cell r="N5">
            <v>0.13889046377140271</v>
          </cell>
        </row>
        <row r="6">
          <cell r="C6">
            <v>293799</v>
          </cell>
          <cell r="D6">
            <v>0.35792916925550972</v>
          </cell>
          <cell r="E6">
            <v>99474</v>
          </cell>
          <cell r="F6">
            <v>0.30695883207894759</v>
          </cell>
          <cell r="G6">
            <v>40707</v>
          </cell>
          <cell r="H6">
            <v>0.39057597651190229</v>
          </cell>
          <cell r="I6">
            <v>64244</v>
          </cell>
          <cell r="J6">
            <v>0.40315525907890032</v>
          </cell>
          <cell r="K6">
            <v>61396</v>
          </cell>
          <cell r="L6">
            <v>0.37749863193944871</v>
          </cell>
          <cell r="M6">
            <v>27978</v>
          </cell>
          <cell r="N6">
            <v>0.39655856673092188</v>
          </cell>
        </row>
        <row r="7">
          <cell r="A7" t="str">
            <v>300.000-399.999 kr.</v>
          </cell>
          <cell r="C7">
            <v>134231</v>
          </cell>
          <cell r="D7">
            <v>0.1635308163687974</v>
          </cell>
          <cell r="E7">
            <v>56134</v>
          </cell>
          <cell r="F7">
            <v>0.17321940486880641</v>
          </cell>
          <cell r="G7">
            <v>17314</v>
          </cell>
          <cell r="H7">
            <v>0.16612455983803959</v>
          </cell>
          <cell r="I7">
            <v>24535</v>
          </cell>
          <cell r="J7">
            <v>0.15396635143360959</v>
          </cell>
          <cell r="K7">
            <v>25627</v>
          </cell>
          <cell r="L7">
            <v>0.15756983257398291</v>
          </cell>
          <cell r="M7">
            <v>10621</v>
          </cell>
          <cell r="N7">
            <v>0.15054144460823221</v>
          </cell>
        </row>
        <row r="8">
          <cell r="A8" t="str">
            <v>Over 400.000 kr.</v>
          </cell>
          <cell r="C8">
            <v>125352</v>
          </cell>
          <cell r="D8">
            <v>0.1527137166039253</v>
          </cell>
          <cell r="E8">
            <v>66873</v>
          </cell>
          <cell r="F8">
            <v>0.20635802297701369</v>
          </cell>
          <cell r="G8">
            <v>14171</v>
          </cell>
          <cell r="H8">
            <v>0.13596806846857221</v>
          </cell>
          <cell r="I8">
            <v>16721</v>
          </cell>
          <cell r="J8">
            <v>0.1049305629639856</v>
          </cell>
          <cell r="K8">
            <v>20141</v>
          </cell>
          <cell r="L8">
            <v>0.1238386856780969</v>
          </cell>
          <cell r="M8">
            <v>7446</v>
          </cell>
          <cell r="N8">
            <v>0.1055391767774124</v>
          </cell>
        </row>
      </sheetData>
      <sheetData sheetId="3">
        <row r="2">
          <cell r="C2">
            <v>4037132</v>
          </cell>
          <cell r="D2">
            <v>1</v>
          </cell>
          <cell r="E2">
            <v>1205981</v>
          </cell>
          <cell r="F2">
            <v>1</v>
          </cell>
          <cell r="G2">
            <v>601912</v>
          </cell>
          <cell r="H2">
            <v>1</v>
          </cell>
          <cell r="I2">
            <v>860931</v>
          </cell>
          <cell r="J2">
            <v>1</v>
          </cell>
          <cell r="K2">
            <v>943422</v>
          </cell>
          <cell r="L2">
            <v>1</v>
          </cell>
          <cell r="M2">
            <v>424886</v>
          </cell>
          <cell r="N2">
            <v>1</v>
          </cell>
        </row>
        <row r="3">
          <cell r="C3">
            <v>447446</v>
          </cell>
          <cell r="D3">
            <v>0.1108326405973349</v>
          </cell>
          <cell r="E3">
            <v>149241</v>
          </cell>
          <cell r="F3">
            <v>0.1237507058568916</v>
          </cell>
          <cell r="G3">
            <v>63107</v>
          </cell>
          <cell r="H3">
            <v>0.10484422972128821</v>
          </cell>
          <cell r="I3">
            <v>90013</v>
          </cell>
          <cell r="J3">
            <v>0.1045530942665556</v>
          </cell>
          <cell r="K3">
            <v>101642</v>
          </cell>
          <cell r="L3">
            <v>0.107737576609407</v>
          </cell>
          <cell r="M3">
            <v>43443</v>
          </cell>
          <cell r="N3">
            <v>0.10224624958224091</v>
          </cell>
        </row>
        <row r="4">
          <cell r="C4">
            <v>246760</v>
          </cell>
          <cell r="D4">
            <v>6.1122598914278757E-2</v>
          </cell>
          <cell r="E4">
            <v>70712</v>
          </cell>
          <cell r="F4">
            <v>5.8634422930377843E-2</v>
          </cell>
          <cell r="G4">
            <v>34163</v>
          </cell>
          <cell r="H4">
            <v>5.6757466207684841E-2</v>
          </cell>
          <cell r="I4">
            <v>54346</v>
          </cell>
          <cell r="J4">
            <v>6.3124687111975289E-2</v>
          </cell>
          <cell r="K4">
            <v>59842</v>
          </cell>
          <cell r="L4">
            <v>6.3430787070897221E-2</v>
          </cell>
          <cell r="M4">
            <v>27697</v>
          </cell>
          <cell r="N4">
            <v>6.5186897191246596E-2</v>
          </cell>
        </row>
        <row r="5">
          <cell r="C5">
            <v>391724</v>
          </cell>
          <cell r="D5">
            <v>9.7030268021952221E-2</v>
          </cell>
          <cell r="E5">
            <v>98802</v>
          </cell>
          <cell r="F5">
            <v>8.1926663852913112E-2</v>
          </cell>
          <cell r="G5">
            <v>60883</v>
          </cell>
          <cell r="H5">
            <v>0.1011493374446763</v>
          </cell>
          <cell r="I5">
            <v>90618</v>
          </cell>
          <cell r="J5">
            <v>0.10525582189513449</v>
          </cell>
          <cell r="K5">
            <v>94180</v>
          </cell>
          <cell r="L5">
            <v>9.9828072697053918E-2</v>
          </cell>
          <cell r="M5">
            <v>47241</v>
          </cell>
          <cell r="N5">
            <v>0.1111851178904459</v>
          </cell>
        </row>
        <row r="6">
          <cell r="C6">
            <v>752926</v>
          </cell>
          <cell r="D6">
            <v>0.18650021847192511</v>
          </cell>
          <cell r="E6">
            <v>193289</v>
          </cell>
          <cell r="F6">
            <v>0.16027532772075179</v>
          </cell>
          <cell r="G6">
            <v>116960</v>
          </cell>
          <cell r="H6">
            <v>0.19431411900742959</v>
          </cell>
          <cell r="I6">
            <v>174223</v>
          </cell>
          <cell r="J6">
            <v>0.20236581096510639</v>
          </cell>
          <cell r="K6">
            <v>181014</v>
          </cell>
          <cell r="L6">
            <v>0.19186959812257931</v>
          </cell>
          <cell r="M6">
            <v>87440</v>
          </cell>
          <cell r="N6">
            <v>0.20579637832265599</v>
          </cell>
        </row>
        <row r="7">
          <cell r="C7">
            <v>678549</v>
          </cell>
          <cell r="D7">
            <v>0.16807699128985629</v>
          </cell>
          <cell r="E7">
            <v>169034</v>
          </cell>
          <cell r="F7">
            <v>0.14016307056247149</v>
          </cell>
          <cell r="G7">
            <v>103540</v>
          </cell>
          <cell r="H7">
            <v>0.1720185010433419</v>
          </cell>
          <cell r="I7">
            <v>159401</v>
          </cell>
          <cell r="J7">
            <v>0.18514956483156031</v>
          </cell>
          <cell r="K7">
            <v>167467</v>
          </cell>
          <cell r="L7">
            <v>0.17751017042214409</v>
          </cell>
          <cell r="M7">
            <v>79107</v>
          </cell>
          <cell r="N7">
            <v>0.1861840587828264</v>
          </cell>
        </row>
        <row r="8">
          <cell r="C8">
            <v>1519727</v>
          </cell>
          <cell r="D8">
            <v>0.37643728270465282</v>
          </cell>
          <cell r="E8">
            <v>524903</v>
          </cell>
          <cell r="F8">
            <v>0.43524980907659411</v>
          </cell>
          <cell r="G8">
            <v>223259</v>
          </cell>
          <cell r="H8">
            <v>0.3709163465755792</v>
          </cell>
          <cell r="I8">
            <v>292330</v>
          </cell>
          <cell r="J8">
            <v>0.33955102092966799</v>
          </cell>
          <cell r="K8">
            <v>339277</v>
          </cell>
          <cell r="L8">
            <v>0.35962379507791842</v>
          </cell>
          <cell r="M8">
            <v>139958</v>
          </cell>
          <cell r="N8">
            <v>0.32940129823058423</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43"/>
      <sheetName val="Tab44"/>
      <sheetName val="Tab45"/>
      <sheetName val="Tab46"/>
      <sheetName val="Tab47"/>
      <sheetName val="Tab48"/>
      <sheetName val="Tab49"/>
      <sheetName val="Tab50"/>
      <sheetName val="Tab51"/>
      <sheetName val="Tab52"/>
      <sheetName val="Tab53"/>
      <sheetName val="Tab54"/>
      <sheetName val="Fig12"/>
      <sheetName val="Fig13"/>
    </sheetNames>
    <sheetDataSet>
      <sheetData sheetId="0">
        <row r="2">
          <cell r="C2">
            <v>72712</v>
          </cell>
          <cell r="D2">
            <v>29814</v>
          </cell>
          <cell r="E2">
            <v>26954</v>
          </cell>
          <cell r="F2">
            <v>15944</v>
          </cell>
        </row>
        <row r="3">
          <cell r="C3">
            <v>24379</v>
          </cell>
          <cell r="D3">
            <v>11452</v>
          </cell>
          <cell r="E3">
            <v>7192</v>
          </cell>
          <cell r="F3">
            <v>5735</v>
          </cell>
        </row>
        <row r="4">
          <cell r="C4">
            <v>19910</v>
          </cell>
          <cell r="D4">
            <v>6977</v>
          </cell>
          <cell r="E4">
            <v>8435</v>
          </cell>
          <cell r="F4">
            <v>4498</v>
          </cell>
        </row>
        <row r="5">
          <cell r="C5">
            <v>17388</v>
          </cell>
          <cell r="D5">
            <v>7513</v>
          </cell>
          <cell r="E5">
            <v>6383</v>
          </cell>
          <cell r="F5">
            <v>3492</v>
          </cell>
        </row>
        <row r="6">
          <cell r="C6">
            <v>8454</v>
          </cell>
          <cell r="D6">
            <v>2951</v>
          </cell>
          <cell r="E6">
            <v>3645</v>
          </cell>
          <cell r="F6">
            <v>1858</v>
          </cell>
        </row>
        <row r="7">
          <cell r="C7">
            <v>2581</v>
          </cell>
          <cell r="D7">
            <v>921</v>
          </cell>
          <cell r="E7">
            <v>1299</v>
          </cell>
          <cell r="F7">
            <v>361</v>
          </cell>
        </row>
        <row r="9">
          <cell r="C9">
            <v>8.7743729229165207E-2</v>
          </cell>
          <cell r="D9">
            <v>3.5977438981713218E-2</v>
          </cell>
          <cell r="E9">
            <v>3.2526192067924398E-2</v>
          </cell>
          <cell r="F9">
            <v>1.9240098179527591E-2</v>
          </cell>
        </row>
        <row r="10">
          <cell r="C10">
            <v>0.19382717030935701</v>
          </cell>
          <cell r="D10">
            <v>9.1050032994903676E-2</v>
          </cell>
          <cell r="E10">
            <v>5.7180565604204273E-2</v>
          </cell>
          <cell r="F10">
            <v>4.5596571710249091E-2</v>
          </cell>
        </row>
        <row r="11">
          <cell r="C11">
            <v>0.14272094506928171</v>
          </cell>
          <cell r="D11">
            <v>5.0013261363554898E-2</v>
          </cell>
          <cell r="E11">
            <v>6.0464649505745399E-2</v>
          </cell>
          <cell r="F11">
            <v>3.2243034199981362E-2</v>
          </cell>
        </row>
        <row r="12">
          <cell r="C12">
            <v>0.10953001870854361</v>
          </cell>
          <cell r="D12">
            <v>4.7325686137410158E-2</v>
          </cell>
          <cell r="E12">
            <v>4.0207620739396918E-2</v>
          </cell>
          <cell r="F12">
            <v>2.1996711831736491E-2</v>
          </cell>
        </row>
        <row r="13">
          <cell r="C13">
            <v>4.7114554016774883E-2</v>
          </cell>
          <cell r="D13">
            <v>1.6446066820854349E-2</v>
          </cell>
          <cell r="E13">
            <v>2.031376264385432E-2</v>
          </cell>
          <cell r="F13">
            <v>1.035472455206621E-2</v>
          </cell>
        </row>
        <row r="14">
          <cell r="C14">
            <v>1.145990586981618E-2</v>
          </cell>
          <cell r="D14">
            <v>4.089334872569044E-3</v>
          </cell>
          <cell r="E14">
            <v>5.7676938104964026E-3</v>
          </cell>
          <cell r="F14">
            <v>1.6028771867507331E-3</v>
          </cell>
        </row>
      </sheetData>
      <sheetData sheetId="1">
        <row r="2">
          <cell r="C2">
            <v>32568</v>
          </cell>
          <cell r="D2">
            <v>22513</v>
          </cell>
          <cell r="E2">
            <v>4943</v>
          </cell>
          <cell r="F2">
            <v>1883</v>
          </cell>
          <cell r="G2">
            <v>3229</v>
          </cell>
        </row>
        <row r="3">
          <cell r="C3">
            <v>8390</v>
          </cell>
          <cell r="D3">
            <v>4987</v>
          </cell>
          <cell r="E3">
            <v>1452</v>
          </cell>
          <cell r="F3">
            <v>684</v>
          </cell>
          <cell r="G3">
            <v>1267</v>
          </cell>
        </row>
        <row r="4">
          <cell r="C4">
            <v>8828</v>
          </cell>
          <cell r="D4">
            <v>5763</v>
          </cell>
          <cell r="E4">
            <v>1470</v>
          </cell>
          <cell r="F4">
            <v>571</v>
          </cell>
          <cell r="G4">
            <v>1024</v>
          </cell>
        </row>
        <row r="5">
          <cell r="C5">
            <v>8281</v>
          </cell>
          <cell r="D5">
            <v>5963</v>
          </cell>
          <cell r="E5">
            <v>1198</v>
          </cell>
          <cell r="F5">
            <v>415</v>
          </cell>
          <cell r="G5">
            <v>705</v>
          </cell>
        </row>
        <row r="6">
          <cell r="C6">
            <v>5278</v>
          </cell>
          <cell r="D6">
            <v>4246</v>
          </cell>
          <cell r="E6">
            <v>642</v>
          </cell>
          <cell r="F6">
            <v>184</v>
          </cell>
          <cell r="G6">
            <v>206</v>
          </cell>
        </row>
        <row r="7">
          <cell r="C7">
            <v>1791</v>
          </cell>
          <cell r="D7">
            <v>1554</v>
          </cell>
          <cell r="E7">
            <v>181</v>
          </cell>
          <cell r="F7">
            <v>29</v>
          </cell>
          <cell r="G7">
            <v>27</v>
          </cell>
        </row>
        <row r="9">
          <cell r="C9">
            <v>3.9300772548347622E-2</v>
          </cell>
          <cell r="D9">
            <v>2.7167105514030641E-2</v>
          </cell>
          <cell r="E9">
            <v>5.9648648583420019E-3</v>
          </cell>
          <cell r="F9">
            <v>2.2722720065259938E-3</v>
          </cell>
          <cell r="G9">
            <v>3.8965301694489831E-3</v>
          </cell>
        </row>
        <row r="10">
          <cell r="C10">
            <v>6.6705359485438515E-2</v>
          </cell>
          <cell r="D10">
            <v>3.9649538468877463E-2</v>
          </cell>
          <cell r="E10">
            <v>1.1544240997956701E-2</v>
          </cell>
          <cell r="F10">
            <v>5.4381961725911733E-3</v>
          </cell>
          <cell r="G10">
            <v>1.007338384601318E-2</v>
          </cell>
        </row>
        <row r="11">
          <cell r="C11">
            <v>6.3281793223084803E-2</v>
          </cell>
          <cell r="D11">
            <v>4.1310939549687113E-2</v>
          </cell>
          <cell r="E11">
            <v>1.053740779768177E-2</v>
          </cell>
          <cell r="F11">
            <v>4.0931019404600614E-3</v>
          </cell>
          <cell r="G11">
            <v>7.3403439352558728E-3</v>
          </cell>
        </row>
        <row r="12">
          <cell r="C12">
            <v>5.2163450938891721E-2</v>
          </cell>
          <cell r="D12">
            <v>3.7561968113586683E-2</v>
          </cell>
          <cell r="E12">
            <v>7.5464091564777548E-3</v>
          </cell>
          <cell r="F12">
            <v>2.6141567612172519E-3</v>
          </cell>
          <cell r="G12">
            <v>4.440916907610031E-3</v>
          </cell>
        </row>
        <row r="13">
          <cell r="C13">
            <v>2.941455123025051E-2</v>
          </cell>
          <cell r="D13">
            <v>2.366316493437735E-2</v>
          </cell>
          <cell r="E13">
            <v>3.5778972887117902E-3</v>
          </cell>
          <cell r="F13">
            <v>1.025440967481261E-3</v>
          </cell>
          <cell r="G13">
            <v>1.1480480396801069E-3</v>
          </cell>
        </row>
        <row r="14">
          <cell r="C14">
            <v>7.9522244916082046E-3</v>
          </cell>
          <cell r="D14">
            <v>6.8999200781458131E-3</v>
          </cell>
          <cell r="E14">
            <v>8.0365864488056123E-4</v>
          </cell>
          <cell r="F14">
            <v>1.2876298730130539E-4</v>
          </cell>
          <cell r="G14">
            <v>1.198827812805257E-4</v>
          </cell>
        </row>
      </sheetData>
      <sheetData sheetId="2">
        <row r="2">
          <cell r="C2">
            <v>32568</v>
          </cell>
          <cell r="D2">
            <v>24820</v>
          </cell>
          <cell r="E2">
            <v>7748</v>
          </cell>
        </row>
        <row r="3">
          <cell r="C3">
            <v>8390</v>
          </cell>
          <cell r="D3">
            <v>6578</v>
          </cell>
          <cell r="E3">
            <v>1812</v>
          </cell>
        </row>
        <row r="4">
          <cell r="C4">
            <v>8828</v>
          </cell>
          <cell r="D4">
            <v>6870</v>
          </cell>
          <cell r="E4">
            <v>1958</v>
          </cell>
        </row>
        <row r="5">
          <cell r="C5">
            <v>8281</v>
          </cell>
          <cell r="D5">
            <v>6238</v>
          </cell>
          <cell r="E5">
            <v>2043</v>
          </cell>
        </row>
        <row r="6">
          <cell r="C6">
            <v>5278</v>
          </cell>
          <cell r="D6">
            <v>3910</v>
          </cell>
          <cell r="E6">
            <v>1368</v>
          </cell>
        </row>
        <row r="7">
          <cell r="C7">
            <v>1791</v>
          </cell>
          <cell r="D7">
            <v>1224</v>
          </cell>
          <cell r="E7">
            <v>567</v>
          </cell>
        </row>
        <row r="9">
          <cell r="C9">
            <v>3.9300772548347622E-2</v>
          </cell>
          <cell r="D9">
            <v>6.5142134257886217E-2</v>
          </cell>
          <cell r="E9">
            <v>1.7307275623055219E-2</v>
          </cell>
        </row>
        <row r="10">
          <cell r="C10">
            <v>6.6705359485438515E-2</v>
          </cell>
          <cell r="D10">
            <v>0.1036558462023322</v>
          </cell>
          <cell r="E10">
            <v>2.907713785965306E-2</v>
          </cell>
        </row>
        <row r="11">
          <cell r="C11">
            <v>6.3281793223084803E-2</v>
          </cell>
          <cell r="D11">
            <v>9.5904179579529278E-2</v>
          </cell>
          <cell r="E11">
            <v>2.8849695737376412E-2</v>
          </cell>
        </row>
        <row r="12">
          <cell r="C12">
            <v>5.2163450938891721E-2</v>
          </cell>
          <cell r="D12">
            <v>8.1684497230479131E-2</v>
          </cell>
          <cell r="E12">
            <v>2.4798504563993011E-2</v>
          </cell>
        </row>
        <row r="13">
          <cell r="C13">
            <v>2.941455123025051E-2</v>
          </cell>
          <cell r="D13">
            <v>4.7047215671174862E-2</v>
          </cell>
          <cell r="E13">
            <v>1.4201625712417079E-2</v>
          </cell>
        </row>
        <row r="14">
          <cell r="C14">
            <v>7.9522244916082046E-3</v>
          </cell>
          <cell r="D14">
            <v>1.41594558326778E-2</v>
          </cell>
          <cell r="E14">
            <v>4.0857208739263273E-3</v>
          </cell>
        </row>
      </sheetData>
      <sheetData sheetId="3">
        <row r="2">
          <cell r="C2">
            <v>32568</v>
          </cell>
          <cell r="D2">
            <v>24820</v>
          </cell>
          <cell r="E2">
            <v>7748</v>
          </cell>
        </row>
        <row r="3">
          <cell r="C3">
            <v>16959</v>
          </cell>
          <cell r="D3">
            <v>12378</v>
          </cell>
          <cell r="E3">
            <v>4581</v>
          </cell>
        </row>
        <row r="4">
          <cell r="C4">
            <v>9712</v>
          </cell>
          <cell r="D4">
            <v>7779</v>
          </cell>
          <cell r="E4">
            <v>1933</v>
          </cell>
        </row>
        <row r="5">
          <cell r="C5">
            <v>5897</v>
          </cell>
          <cell r="D5">
            <v>4663</v>
          </cell>
          <cell r="E5">
            <v>1234</v>
          </cell>
        </row>
        <row r="7">
          <cell r="C7">
            <v>3.9300772548347622E-2</v>
          </cell>
          <cell r="D7">
            <v>6.5142134257886217E-2</v>
          </cell>
          <cell r="E7">
            <v>1.7307275623055219E-2</v>
          </cell>
        </row>
        <row r="8">
          <cell r="C8">
            <v>2.8518098120822299E-2</v>
          </cell>
          <cell r="D8">
            <v>4.6515473215460061E-2</v>
          </cell>
          <cell r="E8">
            <v>1.3942234531454481E-2</v>
          </cell>
        </row>
        <row r="9">
          <cell r="C9">
            <v>5.2334917606992361E-2</v>
          </cell>
          <cell r="D9">
            <v>8.5996661397127916E-2</v>
          </cell>
          <cell r="E9">
            <v>2.0322339855125791E-2</v>
          </cell>
        </row>
        <row r="10">
          <cell r="C10">
            <v>0.1217457728595908</v>
          </cell>
          <cell r="D10">
            <v>0.19070794650525541</v>
          </cell>
          <cell r="E10">
            <v>5.1446677228383232E-2</v>
          </cell>
        </row>
      </sheetData>
      <sheetData sheetId="4">
        <row r="2">
          <cell r="B2">
            <v>72712</v>
          </cell>
          <cell r="C2">
            <v>208145</v>
          </cell>
        </row>
        <row r="3">
          <cell r="B3">
            <v>32568</v>
          </cell>
          <cell r="C3">
            <v>120689</v>
          </cell>
        </row>
        <row r="4">
          <cell r="B4">
            <v>2.23262097764677</v>
          </cell>
          <cell r="C4">
            <v>1.724639362327967</v>
          </cell>
        </row>
        <row r="5">
          <cell r="B5">
            <v>8.7743729229165215</v>
          </cell>
          <cell r="C5">
            <v>5.0781254765050239</v>
          </cell>
        </row>
        <row r="6">
          <cell r="B6">
            <v>3.930077254834762</v>
          </cell>
          <cell r="C6">
            <v>2.944456439664247</v>
          </cell>
        </row>
      </sheetData>
      <sheetData sheetId="5">
        <row r="2">
          <cell r="B2">
            <v>72712</v>
          </cell>
          <cell r="C2">
            <v>33997</v>
          </cell>
          <cell r="D2">
            <v>7896</v>
          </cell>
          <cell r="E2">
            <v>12227</v>
          </cell>
          <cell r="F2">
            <v>14649</v>
          </cell>
          <cell r="G2">
            <v>3943</v>
          </cell>
        </row>
        <row r="3">
          <cell r="B3">
            <v>32568</v>
          </cell>
          <cell r="C3">
            <v>14859</v>
          </cell>
          <cell r="D3">
            <v>3857</v>
          </cell>
          <cell r="E3">
            <v>5493</v>
          </cell>
          <cell r="F3">
            <v>6169</v>
          </cell>
          <cell r="G3">
            <v>2190</v>
          </cell>
        </row>
        <row r="4">
          <cell r="B4">
            <v>2.23262097764677</v>
          </cell>
          <cell r="C4">
            <v>2.2879736186822801</v>
          </cell>
          <cell r="D4">
            <v>2.0471869328493648</v>
          </cell>
          <cell r="E4">
            <v>2.2259239031494631</v>
          </cell>
          <cell r="F4">
            <v>2.3746150105365542</v>
          </cell>
          <cell r="G4">
            <v>1.800456621004566</v>
          </cell>
        </row>
      </sheetData>
      <sheetData sheetId="6">
        <row r="2">
          <cell r="C2">
            <v>43352</v>
          </cell>
          <cell r="D2">
            <v>8315</v>
          </cell>
          <cell r="E2">
            <v>24153</v>
          </cell>
          <cell r="F2">
            <v>10884</v>
          </cell>
        </row>
        <row r="3">
          <cell r="C3">
            <v>11485</v>
          </cell>
          <cell r="D3">
            <v>2517</v>
          </cell>
          <cell r="E3">
            <v>5170</v>
          </cell>
          <cell r="F3">
            <v>3798</v>
          </cell>
        </row>
        <row r="4">
          <cell r="C4">
            <v>12388</v>
          </cell>
          <cell r="D4">
            <v>1983</v>
          </cell>
          <cell r="E4">
            <v>7311</v>
          </cell>
          <cell r="F4">
            <v>3094</v>
          </cell>
        </row>
        <row r="5">
          <cell r="C5">
            <v>10922</v>
          </cell>
          <cell r="D5">
            <v>2126</v>
          </cell>
          <cell r="E5">
            <v>6461</v>
          </cell>
          <cell r="F5">
            <v>2335</v>
          </cell>
        </row>
        <row r="6">
          <cell r="C6">
            <v>6544</v>
          </cell>
          <cell r="D6">
            <v>1282</v>
          </cell>
          <cell r="E6">
            <v>3925</v>
          </cell>
          <cell r="F6">
            <v>1337</v>
          </cell>
        </row>
        <row r="7">
          <cell r="C7">
            <v>2013</v>
          </cell>
          <cell r="D7">
            <v>407</v>
          </cell>
          <cell r="E7">
            <v>1286</v>
          </cell>
          <cell r="F7">
            <v>320</v>
          </cell>
        </row>
        <row r="9">
          <cell r="C9">
            <v>5.2314145526773707E-2</v>
          </cell>
          <cell r="D9">
            <v>1.003395737348043E-2</v>
          </cell>
          <cell r="E9">
            <v>2.9146142205853601E-2</v>
          </cell>
          <cell r="F9">
            <v>1.3134045947439679E-2</v>
          </cell>
        </row>
        <row r="10">
          <cell r="C10">
            <v>9.1312402108493604E-2</v>
          </cell>
          <cell r="D10">
            <v>2.0011607845631559E-2</v>
          </cell>
          <cell r="E10">
            <v>4.1104494462421592E-2</v>
          </cell>
          <cell r="F10">
            <v>3.019629980044046E-2</v>
          </cell>
        </row>
        <row r="11">
          <cell r="C11">
            <v>8.8800957685497797E-2</v>
          </cell>
          <cell r="D11">
            <v>1.421474806993398E-2</v>
          </cell>
          <cell r="E11">
            <v>5.2407475108062193E-2</v>
          </cell>
          <cell r="F11">
            <v>2.217873450750163E-2</v>
          </cell>
        </row>
        <row r="12">
          <cell r="C12">
            <v>6.8799566616903202E-2</v>
          </cell>
          <cell r="D12">
            <v>1.339204162493465E-2</v>
          </cell>
          <cell r="E12">
            <v>4.0698956227047389E-2</v>
          </cell>
          <cell r="F12">
            <v>1.470856876492117E-2</v>
          </cell>
        </row>
        <row r="13">
          <cell r="C13">
            <v>3.6470030930420477E-2</v>
          </cell>
          <cell r="D13">
            <v>7.1446484799509574E-3</v>
          </cell>
          <cell r="E13">
            <v>2.187421629002146E-2</v>
          </cell>
          <cell r="F13">
            <v>7.4511661604480727E-3</v>
          </cell>
        </row>
        <row r="14">
          <cell r="C14">
            <v>8.9379273599147508E-3</v>
          </cell>
          <cell r="D14">
            <v>1.807121925228665E-3</v>
          </cell>
          <cell r="E14">
            <v>5.7099724713613352E-3</v>
          </cell>
          <cell r="F14">
            <v>1.4208329633247491E-3</v>
          </cell>
        </row>
      </sheetData>
      <sheetData sheetId="7">
        <row r="2">
          <cell r="C2">
            <v>34566</v>
          </cell>
          <cell r="D2">
            <v>28464</v>
          </cell>
          <cell r="E2">
            <v>4482</v>
          </cell>
          <cell r="F2">
            <v>1029</v>
          </cell>
          <cell r="G2">
            <v>591</v>
          </cell>
        </row>
        <row r="3">
          <cell r="C3">
            <v>8318</v>
          </cell>
          <cell r="D3">
            <v>6291</v>
          </cell>
          <cell r="E3">
            <v>1367</v>
          </cell>
          <cell r="F3">
            <v>399</v>
          </cell>
          <cell r="G3">
            <v>261</v>
          </cell>
        </row>
        <row r="4">
          <cell r="C4">
            <v>9596</v>
          </cell>
          <cell r="D4">
            <v>7630</v>
          </cell>
          <cell r="E4">
            <v>1445</v>
          </cell>
          <cell r="F4">
            <v>336</v>
          </cell>
          <cell r="G4">
            <v>185</v>
          </cell>
        </row>
        <row r="5">
          <cell r="C5">
            <v>8976</v>
          </cell>
          <cell r="D5">
            <v>7565</v>
          </cell>
          <cell r="E5">
            <v>1086</v>
          </cell>
          <cell r="F5">
            <v>216</v>
          </cell>
          <cell r="G5">
            <v>109</v>
          </cell>
        </row>
        <row r="6">
          <cell r="C6">
            <v>5785</v>
          </cell>
          <cell r="D6">
            <v>5195</v>
          </cell>
          <cell r="E6">
            <v>486</v>
          </cell>
          <cell r="F6">
            <v>71</v>
          </cell>
          <cell r="G6">
            <v>33</v>
          </cell>
        </row>
        <row r="7">
          <cell r="C7">
            <v>1891</v>
          </cell>
          <cell r="D7">
            <v>1783</v>
          </cell>
          <cell r="E7">
            <v>98</v>
          </cell>
          <cell r="F7">
            <v>7</v>
          </cell>
        </row>
        <row r="9">
          <cell r="C9">
            <v>4.1711818469239263E-2</v>
          </cell>
          <cell r="D9">
            <v>3.4348353900029688E-2</v>
          </cell>
          <cell r="E9">
            <v>5.4085624711893276E-3</v>
          </cell>
          <cell r="F9">
            <v>1.241724851149893E-3</v>
          </cell>
          <cell r="G9">
            <v>7.131772468703466E-4</v>
          </cell>
        </row>
        <row r="10">
          <cell r="C10">
            <v>6.6132917783060491E-2</v>
          </cell>
          <cell r="D10">
            <v>5.0017093745279337E-2</v>
          </cell>
          <cell r="E10">
            <v>1.086844176598265E-2</v>
          </cell>
          <cell r="F10">
            <v>3.172281100678184E-3</v>
          </cell>
          <cell r="G10">
            <v>2.075101171120316E-3</v>
          </cell>
        </row>
        <row r="11">
          <cell r="C11">
            <v>6.8787051174526714E-2</v>
          </cell>
          <cell r="D11">
            <v>5.4694164283205379E-2</v>
          </cell>
          <cell r="E11">
            <v>1.035820018207494E-2</v>
          </cell>
          <cell r="F11">
            <v>2.408550353755833E-3</v>
          </cell>
          <cell r="G11">
            <v>1.3261363554905631E-3</v>
          </cell>
        </row>
        <row r="12">
          <cell r="C12">
            <v>5.6541376117315793E-2</v>
          </cell>
          <cell r="D12">
            <v>4.7653243129177139E-2</v>
          </cell>
          <cell r="E12">
            <v>6.8409017895950256E-3</v>
          </cell>
          <cell r="F12">
            <v>1.36062135041669E-3</v>
          </cell>
          <cell r="G12">
            <v>6.8660984812694088E-4</v>
          </cell>
        </row>
        <row r="13">
          <cell r="C13">
            <v>3.2240086939560278E-2</v>
          </cell>
          <cell r="D13">
            <v>2.8951988185136682E-2</v>
          </cell>
          <cell r="E13">
            <v>2.708501685847243E-3</v>
          </cell>
          <cell r="F13">
            <v>3.9568646027809512E-4</v>
          </cell>
          <cell r="G13">
            <v>1.839106082982696E-4</v>
          </cell>
        </row>
        <row r="14">
          <cell r="C14">
            <v>8.3962347926471899E-3</v>
          </cell>
          <cell r="D14">
            <v>7.9167036675250862E-3</v>
          </cell>
          <cell r="E14">
            <v>4.3513009501820439E-4</v>
          </cell>
          <cell r="F14">
            <v>3.1080721072728878E-5</v>
          </cell>
        </row>
      </sheetData>
      <sheetData sheetId="8">
        <row r="2">
          <cell r="C2">
            <v>34566</v>
          </cell>
          <cell r="D2">
            <v>26091</v>
          </cell>
          <cell r="E2">
            <v>8475</v>
          </cell>
        </row>
        <row r="3">
          <cell r="C3">
            <v>8318</v>
          </cell>
          <cell r="D3">
            <v>6381</v>
          </cell>
          <cell r="E3">
            <v>1937</v>
          </cell>
        </row>
        <row r="4">
          <cell r="C4">
            <v>9596</v>
          </cell>
          <cell r="D4">
            <v>7316</v>
          </cell>
          <cell r="E4">
            <v>2280</v>
          </cell>
        </row>
        <row r="5">
          <cell r="C5">
            <v>8976</v>
          </cell>
          <cell r="D5">
            <v>6758</v>
          </cell>
          <cell r="E5">
            <v>2218</v>
          </cell>
        </row>
        <row r="6">
          <cell r="C6">
            <v>5785</v>
          </cell>
          <cell r="D6">
            <v>4312</v>
          </cell>
          <cell r="E6">
            <v>1473</v>
          </cell>
        </row>
        <row r="7">
          <cell r="C7">
            <v>1891</v>
          </cell>
          <cell r="D7">
            <v>1324</v>
          </cell>
          <cell r="E7">
            <v>567</v>
          </cell>
        </row>
        <row r="9">
          <cell r="C9">
            <v>4.1711818469239263E-2</v>
          </cell>
          <cell r="D9">
            <v>6.8477978441680465E-2</v>
          </cell>
          <cell r="E9">
            <v>1.8931228821036789E-2</v>
          </cell>
        </row>
        <row r="10">
          <cell r="C10">
            <v>6.6132917783060491E-2</v>
          </cell>
          <cell r="D10">
            <v>0.1005515285219036</v>
          </cell>
          <cell r="E10">
            <v>3.108301105637306E-2</v>
          </cell>
        </row>
        <row r="11">
          <cell r="C11">
            <v>6.8787051174526714E-2</v>
          </cell>
          <cell r="D11">
            <v>0.1021302733338917</v>
          </cell>
          <cell r="E11">
            <v>3.3594129867833618E-2</v>
          </cell>
        </row>
        <row r="12">
          <cell r="C12">
            <v>5.6541376117315793E-2</v>
          </cell>
          <cell r="D12">
            <v>8.8493721109903486E-2</v>
          </cell>
          <cell r="E12">
            <v>2.6922703437560688E-2</v>
          </cell>
        </row>
        <row r="13">
          <cell r="C13">
            <v>3.2240086939560278E-2</v>
          </cell>
          <cell r="D13">
            <v>5.1884295134042448E-2</v>
          </cell>
          <cell r="E13">
            <v>1.529166277367716E-2</v>
          </cell>
        </row>
        <row r="14">
          <cell r="C14">
            <v>8.3962347926471899E-3</v>
          </cell>
          <cell r="D14">
            <v>1.531627411966128E-2</v>
          </cell>
          <cell r="E14">
            <v>4.0857208739263273E-3</v>
          </cell>
        </row>
      </sheetData>
      <sheetData sheetId="9">
        <row r="2">
          <cell r="C2">
            <v>34566</v>
          </cell>
          <cell r="D2">
            <v>26091</v>
          </cell>
          <cell r="E2">
            <v>8475</v>
          </cell>
        </row>
        <row r="3">
          <cell r="C3">
            <v>18078</v>
          </cell>
          <cell r="D3">
            <v>13096</v>
          </cell>
          <cell r="E3">
            <v>4982</v>
          </cell>
        </row>
        <row r="4">
          <cell r="C4">
            <v>10442</v>
          </cell>
          <cell r="D4">
            <v>8329</v>
          </cell>
          <cell r="E4">
            <v>2113</v>
          </cell>
        </row>
        <row r="5">
          <cell r="C5">
            <v>6046</v>
          </cell>
          <cell r="D5">
            <v>4666</v>
          </cell>
          <cell r="E5">
            <v>1380</v>
          </cell>
        </row>
        <row r="7">
          <cell r="C7">
            <v>4.1711818469239263E-2</v>
          </cell>
          <cell r="D7">
            <v>6.8477978441680465E-2</v>
          </cell>
          <cell r="E7">
            <v>1.8931228821036789E-2</v>
          </cell>
        </row>
        <row r="8">
          <cell r="C8">
            <v>3.0399798209105811E-2</v>
          </cell>
          <cell r="D8">
            <v>4.9213656263504997E-2</v>
          </cell>
          <cell r="E8">
            <v>1.516267462032444E-2</v>
          </cell>
        </row>
        <row r="9">
          <cell r="C9">
            <v>5.6268658324980868E-2</v>
          </cell>
          <cell r="D9">
            <v>9.2076898415821881E-2</v>
          </cell>
          <cell r="E9">
            <v>2.2214746049602069E-2</v>
          </cell>
        </row>
        <row r="10">
          <cell r="C10">
            <v>0.1248219336457667</v>
          </cell>
          <cell r="D10">
            <v>0.1908306408735839</v>
          </cell>
          <cell r="E10">
            <v>5.7533561244059027E-2</v>
          </cell>
        </row>
      </sheetData>
      <sheetData sheetId="10">
        <row r="2">
          <cell r="B2">
            <v>43352</v>
          </cell>
          <cell r="C2">
            <v>156339</v>
          </cell>
        </row>
        <row r="3">
          <cell r="B3">
            <v>34566</v>
          </cell>
          <cell r="C3">
            <v>134929</v>
          </cell>
        </row>
        <row r="4">
          <cell r="B4">
            <v>1.2541804084938959</v>
          </cell>
          <cell r="C4">
            <v>1.1586760444381861</v>
          </cell>
        </row>
        <row r="5">
          <cell r="B5">
            <v>5.2314145526773714</v>
          </cell>
          <cell r="C5">
            <v>3.814211529805275</v>
          </cell>
        </row>
        <row r="6">
          <cell r="B6">
            <v>4.1711818469239246</v>
          </cell>
          <cell r="C6">
            <v>3.2918705345761201</v>
          </cell>
        </row>
      </sheetData>
      <sheetData sheetId="11">
        <row r="2">
          <cell r="B2">
            <v>43352</v>
          </cell>
          <cell r="C2">
            <v>20052</v>
          </cell>
          <cell r="D2">
            <v>5132</v>
          </cell>
          <cell r="E2">
            <v>7185</v>
          </cell>
          <cell r="F2">
            <v>8195</v>
          </cell>
          <cell r="G2">
            <v>2788</v>
          </cell>
        </row>
        <row r="3">
          <cell r="B3">
            <v>34566</v>
          </cell>
          <cell r="C3">
            <v>15657</v>
          </cell>
          <cell r="D3">
            <v>4098</v>
          </cell>
          <cell r="E3">
            <v>5854</v>
          </cell>
          <cell r="F3">
            <v>6625</v>
          </cell>
          <cell r="G3">
            <v>2332</v>
          </cell>
        </row>
        <row r="4">
          <cell r="B4">
            <v>1.2541804084938959</v>
          </cell>
          <cell r="C4">
            <v>1.2807051159225911</v>
          </cell>
          <cell r="D4">
            <v>1.252318204001952</v>
          </cell>
          <cell r="E4">
            <v>1.2273659036556199</v>
          </cell>
          <cell r="F4">
            <v>1.236981132075472</v>
          </cell>
          <cell r="G4">
            <v>1.195540308747856</v>
          </cell>
        </row>
      </sheetData>
      <sheetData sheetId="12"/>
      <sheetData sheetId="1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workbookViewId="0"/>
  </sheetViews>
  <sheetFormatPr defaultRowHeight="15" x14ac:dyDescent="0.3"/>
  <cols>
    <col min="1" max="1" width="14" style="20" customWidth="1"/>
    <col min="2" max="2" width="30.7109375" style="20" bestFit="1" customWidth="1"/>
    <col min="3" max="3" width="17.85546875" style="20" bestFit="1" customWidth="1"/>
    <col min="4" max="4" width="30.5703125" style="20" bestFit="1" customWidth="1"/>
    <col min="5" max="5" width="27.7109375" style="20" bestFit="1" customWidth="1"/>
    <col min="6" max="6" width="35.42578125" style="20" bestFit="1" customWidth="1"/>
    <col min="7" max="7" width="23.7109375" style="20" bestFit="1" customWidth="1"/>
    <col min="8" max="8" width="26.28515625" style="20" bestFit="1" customWidth="1"/>
    <col min="9" max="9" width="18.5703125" style="20" bestFit="1" customWidth="1"/>
    <col min="10" max="10" width="13.28515625" style="20" bestFit="1" customWidth="1"/>
    <col min="11" max="16384" width="9.140625" style="20"/>
  </cols>
  <sheetData>
    <row r="1" spans="1:10" ht="18" x14ac:dyDescent="0.35">
      <c r="A1" s="24" t="s">
        <v>434</v>
      </c>
    </row>
    <row r="2" spans="1:10" ht="11.25" customHeight="1" x14ac:dyDescent="0.35">
      <c r="A2" s="24"/>
    </row>
    <row r="3" spans="1:10" x14ac:dyDescent="0.3">
      <c r="A3" s="23" t="s">
        <v>68</v>
      </c>
      <c r="B3" s="23" t="s">
        <v>72</v>
      </c>
      <c r="C3" s="23" t="s">
        <v>73</v>
      </c>
      <c r="D3" s="23" t="s">
        <v>74</v>
      </c>
      <c r="E3" s="23" t="s">
        <v>75</v>
      </c>
      <c r="F3" s="23" t="s">
        <v>76</v>
      </c>
      <c r="G3" s="23" t="s">
        <v>77</v>
      </c>
      <c r="H3" s="23" t="s">
        <v>342</v>
      </c>
      <c r="I3" s="23" t="s">
        <v>305</v>
      </c>
      <c r="J3" s="23" t="s">
        <v>314</v>
      </c>
    </row>
    <row r="4" spans="1:10" x14ac:dyDescent="0.3">
      <c r="A4" s="21" t="s">
        <v>70</v>
      </c>
      <c r="B4" s="22" t="s">
        <v>221</v>
      </c>
      <c r="C4" s="21" t="s">
        <v>228</v>
      </c>
      <c r="D4" s="21" t="s">
        <v>234</v>
      </c>
      <c r="E4" s="21" t="s">
        <v>236</v>
      </c>
      <c r="F4" s="21" t="s">
        <v>242</v>
      </c>
      <c r="G4" s="21" t="s">
        <v>296</v>
      </c>
      <c r="H4" s="21" t="s">
        <v>345</v>
      </c>
      <c r="I4" s="21" t="s">
        <v>301</v>
      </c>
      <c r="J4" s="21" t="s">
        <v>315</v>
      </c>
    </row>
    <row r="5" spans="1:10" x14ac:dyDescent="0.3">
      <c r="A5" s="21" t="s">
        <v>71</v>
      </c>
      <c r="B5" s="21" t="s">
        <v>222</v>
      </c>
      <c r="C5" s="21" t="s">
        <v>229</v>
      </c>
      <c r="D5" s="21" t="s">
        <v>235</v>
      </c>
      <c r="E5" s="21" t="s">
        <v>237</v>
      </c>
      <c r="F5" s="21" t="s">
        <v>243</v>
      </c>
      <c r="G5" s="21" t="s">
        <v>297</v>
      </c>
      <c r="H5" s="21" t="s">
        <v>380</v>
      </c>
      <c r="I5" s="21" t="s">
        <v>302</v>
      </c>
      <c r="J5" s="21" t="s">
        <v>316</v>
      </c>
    </row>
    <row r="6" spans="1:10" x14ac:dyDescent="0.3">
      <c r="B6" s="21" t="s">
        <v>223</v>
      </c>
      <c r="C6" s="21" t="s">
        <v>230</v>
      </c>
      <c r="D6" s="21" t="s">
        <v>285</v>
      </c>
      <c r="E6" s="21" t="s">
        <v>238</v>
      </c>
      <c r="F6" s="21" t="s">
        <v>244</v>
      </c>
      <c r="G6" s="22" t="s">
        <v>298</v>
      </c>
      <c r="H6" s="22" t="s">
        <v>381</v>
      </c>
      <c r="I6" s="21" t="s">
        <v>303</v>
      </c>
      <c r="J6" s="21" t="s">
        <v>317</v>
      </c>
    </row>
    <row r="7" spans="1:10" x14ac:dyDescent="0.3">
      <c r="B7" s="21" t="s">
        <v>224</v>
      </c>
      <c r="C7" s="21" t="s">
        <v>231</v>
      </c>
      <c r="D7" s="21" t="s">
        <v>286</v>
      </c>
      <c r="E7" s="21" t="s">
        <v>239</v>
      </c>
      <c r="F7" s="21" t="s">
        <v>245</v>
      </c>
      <c r="G7" s="21" t="s">
        <v>299</v>
      </c>
      <c r="H7" s="21" t="s">
        <v>382</v>
      </c>
      <c r="I7" s="21" t="s">
        <v>304</v>
      </c>
      <c r="J7" s="21" t="s">
        <v>318</v>
      </c>
    </row>
    <row r="8" spans="1:10" x14ac:dyDescent="0.3">
      <c r="B8" s="21" t="s">
        <v>225</v>
      </c>
      <c r="C8" s="21" t="s">
        <v>232</v>
      </c>
      <c r="E8" s="21" t="s">
        <v>240</v>
      </c>
      <c r="F8" s="21" t="s">
        <v>246</v>
      </c>
      <c r="G8" s="21" t="s">
        <v>300</v>
      </c>
      <c r="H8" s="21" t="s">
        <v>383</v>
      </c>
      <c r="I8" s="21" t="s">
        <v>343</v>
      </c>
      <c r="J8" s="21" t="s">
        <v>336</v>
      </c>
    </row>
    <row r="9" spans="1:10" x14ac:dyDescent="0.3">
      <c r="B9" s="21" t="s">
        <v>226</v>
      </c>
      <c r="C9" s="21" t="s">
        <v>233</v>
      </c>
      <c r="E9" s="21" t="s">
        <v>241</v>
      </c>
      <c r="F9" s="21" t="s">
        <v>289</v>
      </c>
      <c r="H9" s="21" t="s">
        <v>384</v>
      </c>
      <c r="I9" s="21" t="s">
        <v>344</v>
      </c>
      <c r="J9" s="21" t="s">
        <v>337</v>
      </c>
    </row>
    <row r="10" spans="1:10" x14ac:dyDescent="0.3">
      <c r="B10" s="21" t="s">
        <v>227</v>
      </c>
      <c r="E10" s="21" t="s">
        <v>287</v>
      </c>
      <c r="F10" s="21" t="s">
        <v>290</v>
      </c>
      <c r="H10" s="21" t="s">
        <v>385</v>
      </c>
      <c r="J10" s="21"/>
    </row>
    <row r="11" spans="1:10" x14ac:dyDescent="0.3">
      <c r="E11" s="21" t="s">
        <v>288</v>
      </c>
      <c r="F11" s="21" t="s">
        <v>291</v>
      </c>
      <c r="H11" s="21" t="s">
        <v>386</v>
      </c>
      <c r="J11" s="21"/>
    </row>
    <row r="12" spans="1:10" x14ac:dyDescent="0.3">
      <c r="F12" s="21" t="s">
        <v>292</v>
      </c>
      <c r="H12" s="21" t="s">
        <v>387</v>
      </c>
      <c r="J12" s="21"/>
    </row>
    <row r="13" spans="1:10" x14ac:dyDescent="0.3">
      <c r="F13" s="21" t="s">
        <v>293</v>
      </c>
      <c r="H13" s="21" t="s">
        <v>388</v>
      </c>
      <c r="J13" s="21"/>
    </row>
    <row r="14" spans="1:10" x14ac:dyDescent="0.3">
      <c r="F14" s="21" t="s">
        <v>294</v>
      </c>
      <c r="H14" s="21" t="s">
        <v>397</v>
      </c>
      <c r="J14" s="21"/>
    </row>
    <row r="15" spans="1:10" x14ac:dyDescent="0.3">
      <c r="F15" s="21" t="s">
        <v>295</v>
      </c>
      <c r="H15" s="21" t="s">
        <v>389</v>
      </c>
      <c r="J15" s="21"/>
    </row>
  </sheetData>
  <hyperlinks>
    <hyperlink ref="A4" location="'Tabel A'!A1" display="Tabel A" xr:uid="{00000000-0004-0000-0000-000000000000}"/>
    <hyperlink ref="A5" location="'Eksempel 1'!A1" display="Eksempel 1'" xr:uid="{00000000-0004-0000-0000-000001000000}"/>
    <hyperlink ref="B4" location="'Del 1.1. Tabel 1'!A1" display="'Del 1.1. Tabel 1'" xr:uid="{00000000-0004-0000-0000-000002000000}"/>
    <hyperlink ref="B5" location="'Del 1.1. Tabel 2'!A1" display="Del 1.1. Tabel 2" xr:uid="{00000000-0004-0000-0000-000003000000}"/>
    <hyperlink ref="B6" location="'Del 1.1. Tabel 3'!A1" display="Del 1.1. Tabel 3" xr:uid="{00000000-0004-0000-0000-000004000000}"/>
    <hyperlink ref="B7" location="'Del 1.1. Tabel 4'!A1" display="Del 1.1. Tabel 4" xr:uid="{00000000-0004-0000-0000-000005000000}"/>
    <hyperlink ref="B8" location="'Del 1.1. Tabel 5'!A1" display="Del 1.1. Tabel 5" xr:uid="{00000000-0004-0000-0000-000006000000}"/>
    <hyperlink ref="B9" location="'Del 1.1. Tabel 6'!A1" display="Del 1.1. Tabel 6" xr:uid="{00000000-0004-0000-0000-000007000000}"/>
    <hyperlink ref="B10" location="'Del 1.1. Tabel 7'!A1" display="Del 1.1. Tabel 7" xr:uid="{00000000-0004-0000-0000-000008000000}"/>
    <hyperlink ref="C4" location="'Del 1.2. Tabel 8'!A1" display="Del 1.2. Tabel 8" xr:uid="{00000000-0004-0000-0000-000009000000}"/>
    <hyperlink ref="C5" location="'Del 1.2. Tabel 9'!A1" display="Del 1.2. Tabel 9" xr:uid="{00000000-0004-0000-0000-00000A000000}"/>
    <hyperlink ref="C6" location="'Del 1.2. Tabel 10'!A1" display="Del 1.2. Tabel 10" xr:uid="{00000000-0004-0000-0000-00000B000000}"/>
    <hyperlink ref="C7" location="'Del 1.2. Tabel 11'!A1" display="Del 1.2. Tabel 11" xr:uid="{00000000-0004-0000-0000-00000C000000}"/>
    <hyperlink ref="C8" location="'Del 1.2. Tabel 12'!A1" display="Del 1.2. Tabel 12" xr:uid="{00000000-0004-0000-0000-00000D000000}"/>
    <hyperlink ref="C9" location="'Del 1.2. Tabel 13'!A1" display="Del 1.2. Tabel 13" xr:uid="{00000000-0004-0000-0000-00000E000000}"/>
    <hyperlink ref="D4" location="'Del 1.3. Tabel 14'!A1" display="Del 1.3. Tabel 14" xr:uid="{00000000-0004-0000-0000-00000F000000}"/>
    <hyperlink ref="D5" location="'Del 1.3. Tabel 15'!A1" display="Del 1.3. Tabel 15" xr:uid="{00000000-0004-0000-0000-000010000000}"/>
    <hyperlink ref="E4" location="'Del 1.4 Tabel 18'!A1" display="Del 1.4. Tabel 18" xr:uid="{00000000-0004-0000-0000-000011000000}"/>
    <hyperlink ref="E5" location="'Del 1.4 Tabel 19'!A1" display="Del 1.4. Tabel 19" xr:uid="{00000000-0004-0000-0000-000012000000}"/>
    <hyperlink ref="E6" location="'Del 1.4. Tabel 20'!A1" display="Del 1.4. Tabel 20" xr:uid="{00000000-0004-0000-0000-000013000000}"/>
    <hyperlink ref="E7" location="'Del 1.4. Tabel 21'!A1" display="Del 1.4. Tabel 21" xr:uid="{00000000-0004-0000-0000-000014000000}"/>
    <hyperlink ref="E8" location="'Del 1.4. Tabel 22'!A1" display="Del 1.4. Tabel 22" xr:uid="{00000000-0004-0000-0000-000015000000}"/>
    <hyperlink ref="E9" location="'Del 1.4. Tabel 23'!A1" display="Del 1.4. Tabel 23" xr:uid="{00000000-0004-0000-0000-000016000000}"/>
    <hyperlink ref="E10" location="'Del 1.4. Tabel 24'!A1" display="Del 1.4. Tabel 24" xr:uid="{00000000-0004-0000-0000-000017000000}"/>
    <hyperlink ref="E11" location="'Del 1.4. Tabel 25'!A1" display="Del 1.4. Tabel 25" xr:uid="{00000000-0004-0000-0000-000018000000}"/>
    <hyperlink ref="F4" location="'Del 1.5. Tabel 26'!A1" display="Del 1.5. Tabel 26" xr:uid="{00000000-0004-0000-0000-000019000000}"/>
    <hyperlink ref="F5" location="'Del 1.5. Tabel 27'!A1" display="Del 1.5. Tabel 27" xr:uid="{00000000-0004-0000-0000-00001A000000}"/>
    <hyperlink ref="F6" location="'Del 1.5. Tabel 28'!A1" display="Del 1.5. Tabel 28" xr:uid="{00000000-0004-0000-0000-00001B000000}"/>
    <hyperlink ref="F7" location="'Del 1.5. Tabel 29'!A1" display="Del 1.5. Tabel 29" xr:uid="{00000000-0004-0000-0000-00001C000000}"/>
    <hyperlink ref="F8" location="'Del 1.5. Tabel 30'!A1" display="Del 1.5. Tabel 30" xr:uid="{00000000-0004-0000-0000-00001D000000}"/>
    <hyperlink ref="F9" location="'Del 1.5. Tabel 31'!A1" display="Del 1.5. Tabel 31" xr:uid="{00000000-0004-0000-0000-00001E000000}"/>
    <hyperlink ref="F10" location="'Del 1.5. Tabel 32'!A1" display="Del 1.5. Tabel 32" xr:uid="{00000000-0004-0000-0000-00001F000000}"/>
    <hyperlink ref="G4" location="'Del 1.6. Tabel 38'!A1" display="Del 1.6. Tabel 38" xr:uid="{00000000-0004-0000-0000-000020000000}"/>
    <hyperlink ref="G5" location="'Del 1.6. Tabel 39'!A1" display="Del 1.6. Tabel 39" xr:uid="{00000000-0004-0000-0000-000021000000}"/>
    <hyperlink ref="G6" location="'Del 1.6. Tabel 40'!A1" display="Del 1.6. Tabel 40" xr:uid="{00000000-0004-0000-0000-000022000000}"/>
    <hyperlink ref="G7" location="'Del 1.6. Tabel 41'!A1" display="Del 1.6. Tabel 41" xr:uid="{00000000-0004-0000-0000-000023000000}"/>
    <hyperlink ref="G8" location="'Del 1.6. Tabel 42'!A1" display="Del 1.6. Tabel 42" xr:uid="{00000000-0004-0000-0000-000024000000}"/>
    <hyperlink ref="I4" location="'Kommunetabel 1'!A1" display="Kommunetabel 1" xr:uid="{00000000-0004-0000-0000-00002A000000}"/>
    <hyperlink ref="I5" location="'Kommunetabel 2'!A1" display="Kommunetabel 2" xr:uid="{00000000-0004-0000-0000-00002B000000}"/>
    <hyperlink ref="I6" location="'Kommunetabel 3'!A1" display="Kommunetabel 3" xr:uid="{00000000-0004-0000-0000-00002C000000}"/>
    <hyperlink ref="I7" location="'Kommunetabel 4'!A1" display="Kommunetabel 4" xr:uid="{00000000-0004-0000-0000-00002D000000}"/>
    <hyperlink ref="D6" location="'Del 1.3. Tabel 16'!A1" display="Del 1.3. Tabel 16" xr:uid="{00000000-0004-0000-0000-00002E000000}"/>
    <hyperlink ref="D7" location="'Del 1.3. Tabel 17'!A1" display="Del 1.3. Tabel 17" xr:uid="{00000000-0004-0000-0000-00002F000000}"/>
    <hyperlink ref="F11" location="'Del 1.5. Tabel 33'!A1" display="Del 1.5. Tabel 33" xr:uid="{00000000-0004-0000-0000-000030000000}"/>
    <hyperlink ref="F14" location="'Del 1.5. Tabel 36'!A1" display="Del 1.5. Tabel 36" xr:uid="{00000000-0004-0000-0000-000031000000}"/>
    <hyperlink ref="F12" location="'Del 1.5. Tabel 34'!A1" display="Del 1.5. Tabel 34" xr:uid="{00000000-0004-0000-0000-000032000000}"/>
    <hyperlink ref="F15" location="'Del 1.5. Tabel 37'!A1" display="Del 1.5. Tabel 37" xr:uid="{00000000-0004-0000-0000-000033000000}"/>
    <hyperlink ref="F13" location="'Del 1.5. Tabel 35'!A1" display="Del 1.5. Tabel 35" xr:uid="{00000000-0004-0000-0000-000034000000}"/>
    <hyperlink ref="J4" location="'Tema Tabel T1'!J2" display="Tema Tabel T1" xr:uid="{728C416A-C584-4A19-A546-51EFCBC68445}"/>
    <hyperlink ref="J5" location="'Tema Tabel T2'!J2" display="Tema Tabel T2" xr:uid="{F4E0A92A-CD7D-43DF-864E-78D5A6D5D69B}"/>
    <hyperlink ref="J6" location="'Tema Tabel T3'!J4" display="Tema Tabel T3" xr:uid="{849EA0C4-8805-46D8-881D-777871C186B3}"/>
    <hyperlink ref="J7" location="'Tema Tabel T4'!J5" display="Tema Tabel T4" xr:uid="{F3EFF7A7-2029-4D3D-B404-9AD789C3C7C8}"/>
    <hyperlink ref="J8" location="'Tema Tabel T5'!A1" display="Tema Tabel T5" xr:uid="{BEA5474B-597E-47AE-920D-7B89C457350E}"/>
    <hyperlink ref="J9" location="'Tema Tabel T6'!A1" display="Tema Tabel T6" xr:uid="{AADCBDC3-2D57-47A1-965C-99F36859DA4C}"/>
    <hyperlink ref="I8" location="'Kommunetabel 5'!_Toc415472899" display="Kommunetabel 5" xr:uid="{86522BB3-A294-4477-B789-E1A99B92C57D}"/>
    <hyperlink ref="I9" location="'Kommunetabel 6'!_Toc415472899" display="Kommunetabel 6" xr:uid="{D91B5B9C-75F7-47B6-8FF5-4A81D67185ED}"/>
    <hyperlink ref="H4" location="'Del 1.7. Tabel 43'!A1" display="Del 1.7. Tabel 43" xr:uid="{4974B8D7-9639-48FA-BC88-DEA007F2FCAD}"/>
    <hyperlink ref="H5" location="'Del 1.7. Tabel 44'!A1" display="Del 1.7. Tabel 44" xr:uid="{CE16AD33-F5F2-4FAB-B06E-B1C59D1E977D}"/>
    <hyperlink ref="H6" location="'Del 1.7. Tabel 45'!A1" display="Del 1.7. Tabel 45" xr:uid="{73493519-3711-44C8-90A4-85624C63503E}"/>
    <hyperlink ref="H7" location="'Del 1.7. Tabel 46'!A1" display="Del 1.7. Tabel 46" xr:uid="{B43DB53C-B39A-4C3F-BD57-5D6ACF46CF94}"/>
    <hyperlink ref="H8" location="'Del 1.7. Tabel 47'!A1" display="Del 1.7. Tabel 47" xr:uid="{8D580551-0367-441E-A27B-38A24E03B628}"/>
    <hyperlink ref="H9" location="'Del 1.7. Tabel 48'!A1" display="Del 1.7. Tabel 48" xr:uid="{4ADBAC14-B604-4FF6-9D1D-9E4A93E099E3}"/>
    <hyperlink ref="H10" location="'Del 1.7. Tabel 49'!A1" display="Del 1.7. Tabel 49" xr:uid="{D4642455-06A3-4EF8-B6C3-902692FCD738}"/>
    <hyperlink ref="H11" location="'Del 1.7. Tabel 50'!A1" display="Del 1.7. Tabel 50" xr:uid="{2EFD9EB5-8259-4A02-8863-A1BA8B6C465F}"/>
    <hyperlink ref="H12" location="'Del 1.7. Tabel 51'!A1" display="Del 1.7. Tabel 51" xr:uid="{721FB3CF-D1B5-49AC-AAD6-E360899640AE}"/>
    <hyperlink ref="H13" location="'Del 1.7. Tabel 52'!A1" display="Del 1.7. Tabel 52" xr:uid="{EB70B8C0-FB2A-4BDC-9EF6-D4C07A44B4A7}"/>
    <hyperlink ref="H14" location="'Del 1.7. Tabel 53'!A1" display="Del 1.7. Tabel 53" xr:uid="{96844B28-44A5-497E-B8AF-D674A9AF1A76}"/>
    <hyperlink ref="H15" location="'Del 1.7. Tabel 54'!A1" display="Del 1.7. Tabel 54" xr:uid="{0679639F-309D-45E9-8BEE-96026C5E055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
  <sheetViews>
    <sheetView workbookViewId="0">
      <selection activeCell="D11" sqref="D11"/>
    </sheetView>
  </sheetViews>
  <sheetFormatPr defaultRowHeight="15" x14ac:dyDescent="0.25"/>
  <cols>
    <col min="1" max="1" width="24.85546875" customWidth="1"/>
  </cols>
  <sheetData>
    <row r="1" spans="1:6" x14ac:dyDescent="0.25">
      <c r="A1" s="2" t="s">
        <v>69</v>
      </c>
    </row>
    <row r="4" spans="1:6" x14ac:dyDescent="0.25">
      <c r="A4" t="s">
        <v>411</v>
      </c>
    </row>
    <row r="5" spans="1:6" ht="28.5" customHeight="1" x14ac:dyDescent="0.25">
      <c r="A5" s="26"/>
      <c r="B5" s="34">
        <v>2018</v>
      </c>
      <c r="C5" s="34">
        <v>2019</v>
      </c>
      <c r="D5" s="34">
        <v>2020</v>
      </c>
      <c r="E5" s="34">
        <v>2021</v>
      </c>
      <c r="F5" s="34">
        <v>2022</v>
      </c>
    </row>
    <row r="6" spans="1:6" x14ac:dyDescent="0.25">
      <c r="A6" s="28" t="s">
        <v>9</v>
      </c>
      <c r="B6" s="45">
        <f>[2]Tab7!H6</f>
        <v>9.9625947926263725E-2</v>
      </c>
      <c r="C6" s="45">
        <f>[2]Tab7!I6</f>
        <v>0.1032552023360044</v>
      </c>
      <c r="D6" s="45">
        <f>[2]Tab7!J6</f>
        <v>0.10566888540662131</v>
      </c>
      <c r="E6" s="45">
        <f>[2]Tab7!K6</f>
        <v>0.10765674744867271</v>
      </c>
      <c r="F6" s="45">
        <f>[2]Tab7!L6</f>
        <v>0.11323388433308119</v>
      </c>
    </row>
    <row r="7" spans="1:6" ht="15.75" thickBot="1" x14ac:dyDescent="0.3">
      <c r="A7" s="78" t="s">
        <v>23</v>
      </c>
      <c r="B7" s="39"/>
      <c r="C7" s="76"/>
      <c r="D7" s="39"/>
      <c r="E7" s="76"/>
      <c r="F7" s="76"/>
    </row>
    <row r="8" spans="1:6" ht="15.75" thickBot="1" x14ac:dyDescent="0.3">
      <c r="A8" s="66" t="s">
        <v>24</v>
      </c>
      <c r="B8" s="55">
        <f>[2]Tab7!H2</f>
        <v>4.8198947917298653E-2</v>
      </c>
      <c r="C8" s="55">
        <f>[2]Tab7!I2</f>
        <v>5.0006079022310634E-2</v>
      </c>
      <c r="D8" s="55">
        <f>[2]Tab7!J2</f>
        <v>5.0638609382033455E-2</v>
      </c>
      <c r="E8" s="55">
        <f>[2]Tab7!K2</f>
        <v>5.1320381645783189E-2</v>
      </c>
      <c r="F8" s="55">
        <f>[2]Tab7!L2</f>
        <v>5.4357142376461456E-2</v>
      </c>
    </row>
    <row r="9" spans="1:6" ht="15.75" thickBot="1" x14ac:dyDescent="0.3">
      <c r="A9" s="71" t="s">
        <v>25</v>
      </c>
      <c r="B9" s="55"/>
      <c r="C9" s="73"/>
      <c r="D9" s="55"/>
      <c r="E9" s="73"/>
      <c r="F9" s="73"/>
    </row>
    <row r="10" spans="1:6" ht="15.75" thickBot="1" x14ac:dyDescent="0.3">
      <c r="A10" s="66" t="s">
        <v>26</v>
      </c>
      <c r="B10" s="55">
        <f>[2]Tab7!H5</f>
        <v>3.7874935550500373E-2</v>
      </c>
      <c r="C10" s="55">
        <f>[2]Tab7!I5</f>
        <v>3.8933959410388776E-2</v>
      </c>
      <c r="D10" s="55">
        <f>[2]Tab7!J5</f>
        <v>3.9858575478838199E-2</v>
      </c>
      <c r="E10" s="55">
        <f>[2]Tab7!K5</f>
        <v>4.0177222941105463E-2</v>
      </c>
      <c r="F10" s="55">
        <f>[2]Tab7!L5</f>
        <v>4.1808998128576212E-2</v>
      </c>
    </row>
    <row r="11" spans="1:6" x14ac:dyDescent="0.25">
      <c r="A11" s="68" t="s">
        <v>27</v>
      </c>
      <c r="B11" s="58">
        <f>[2]Tab7!H4</f>
        <v>1.355206445846471E-2</v>
      </c>
      <c r="C11" s="58">
        <f>[2]Tab7!I4</f>
        <v>1.431516390330495E-2</v>
      </c>
      <c r="D11" s="58">
        <f>[2]Tab7!J4</f>
        <v>1.517170054574968E-2</v>
      </c>
      <c r="E11" s="58">
        <f>[2]Tab7!K4</f>
        <v>1.6159142861784079E-2</v>
      </c>
      <c r="F11" s="58">
        <f>[2]Tab7!L4</f>
        <v>1.706774382804354E-2</v>
      </c>
    </row>
  </sheetData>
  <hyperlinks>
    <hyperlink ref="A1" location="Forside!A1" display="Til forsiden"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
  <sheetViews>
    <sheetView topLeftCell="A4" workbookViewId="0">
      <selection activeCell="C6" sqref="C6"/>
    </sheetView>
  </sheetViews>
  <sheetFormatPr defaultRowHeight="15" x14ac:dyDescent="0.25"/>
  <cols>
    <col min="1" max="4" width="20.28515625" customWidth="1"/>
  </cols>
  <sheetData>
    <row r="1" spans="1:4" x14ac:dyDescent="0.25">
      <c r="A1" s="2" t="s">
        <v>69</v>
      </c>
    </row>
    <row r="4" spans="1:4" x14ac:dyDescent="0.25">
      <c r="A4" t="s">
        <v>412</v>
      </c>
    </row>
    <row r="5" spans="1:4" ht="28.5" x14ac:dyDescent="0.25">
      <c r="A5" s="34"/>
      <c r="B5" s="34" t="s">
        <v>348</v>
      </c>
      <c r="C5" s="34" t="s">
        <v>349</v>
      </c>
      <c r="D5" s="34" t="s">
        <v>15</v>
      </c>
    </row>
    <row r="6" spans="1:4" x14ac:dyDescent="0.25">
      <c r="A6" s="37" t="s">
        <v>43</v>
      </c>
      <c r="B6" s="79">
        <f>[3]Tab8!$B$2</f>
        <v>1.7135709829688941</v>
      </c>
      <c r="C6" s="79">
        <f>[3]Tab8!C2</f>
        <v>2.2064865151865569</v>
      </c>
      <c r="D6" s="172">
        <f>[3]Tab8!$E$2</f>
        <v>-0.22339385662458369</v>
      </c>
    </row>
    <row r="7" spans="1:4" x14ac:dyDescent="0.25">
      <c r="A7" s="15" t="s">
        <v>392</v>
      </c>
    </row>
  </sheetData>
  <hyperlinks>
    <hyperlink ref="A1" location="Forside!A1" display="Til forsiden"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2"/>
  <sheetViews>
    <sheetView workbookViewId="0">
      <selection activeCell="J23" sqref="J23"/>
    </sheetView>
  </sheetViews>
  <sheetFormatPr defaultRowHeight="15" x14ac:dyDescent="0.25"/>
  <cols>
    <col min="1" max="1" width="20" customWidth="1"/>
    <col min="2" max="2" width="14.85546875" bestFit="1" customWidth="1"/>
    <col min="3" max="3" width="14.5703125" customWidth="1"/>
    <col min="4" max="4" width="20.85546875" customWidth="1"/>
    <col min="5" max="7" width="8.7109375" customWidth="1"/>
  </cols>
  <sheetData>
    <row r="1" spans="1:4" x14ac:dyDescent="0.25">
      <c r="A1" s="2" t="s">
        <v>69</v>
      </c>
    </row>
    <row r="4" spans="1:4" x14ac:dyDescent="0.25">
      <c r="A4" t="s">
        <v>413</v>
      </c>
    </row>
    <row r="5" spans="1:4" ht="28.5" customHeight="1" x14ac:dyDescent="0.25">
      <c r="A5" s="80"/>
      <c r="B5" s="81" t="s">
        <v>46</v>
      </c>
      <c r="C5" s="81" t="s">
        <v>47</v>
      </c>
      <c r="D5" s="82" t="s">
        <v>48</v>
      </c>
    </row>
    <row r="6" spans="1:4" ht="15.75" thickBot="1" x14ac:dyDescent="0.3">
      <c r="A6" s="28" t="s">
        <v>9</v>
      </c>
      <c r="B6" s="182">
        <f>[3]Tab9!B2</f>
        <v>565847</v>
      </c>
      <c r="C6" s="182">
        <f>[3]Tab9!C2</f>
        <v>969619</v>
      </c>
      <c r="D6" s="173">
        <f>[3]Tab9!D2</f>
        <v>1.7135709829688941</v>
      </c>
    </row>
    <row r="7" spans="1:4" ht="15.75" thickBot="1" x14ac:dyDescent="0.3">
      <c r="A7" s="85" t="s">
        <v>3</v>
      </c>
      <c r="B7" s="54">
        <f>[3]Tab9!B3</f>
        <v>207633</v>
      </c>
      <c r="C7" s="54">
        <f>[3]Tab9!C3</f>
        <v>389405</v>
      </c>
      <c r="D7" s="86">
        <f>[3]Tab9!D3</f>
        <v>1.8754485077034959</v>
      </c>
    </row>
    <row r="8" spans="1:4" ht="15.75" thickBot="1" x14ac:dyDescent="0.3">
      <c r="A8" s="85" t="s">
        <v>4</v>
      </c>
      <c r="B8" s="69">
        <f>[3]Tab9!B4</f>
        <v>73452</v>
      </c>
      <c r="C8" s="69">
        <f>[3]Tab9!C4</f>
        <v>122727</v>
      </c>
      <c r="D8" s="84">
        <f>[3]Tab9!D4</f>
        <v>1.6708462669498449</v>
      </c>
    </row>
    <row r="9" spans="1:4" ht="15.75" thickBot="1" x14ac:dyDescent="0.3">
      <c r="A9" s="85" t="s">
        <v>17</v>
      </c>
      <c r="B9" s="69">
        <f>[3]Tab9!B5</f>
        <v>115145</v>
      </c>
      <c r="C9" s="69">
        <f>[3]Tab9!C5</f>
        <v>185352</v>
      </c>
      <c r="D9" s="84">
        <f>[3]Tab9!D5</f>
        <v>1.6097268661253199</v>
      </c>
    </row>
    <row r="10" spans="1:4" ht="15.75" thickBot="1" x14ac:dyDescent="0.3">
      <c r="A10" s="87" t="s">
        <v>18</v>
      </c>
      <c r="B10" s="69">
        <f>[3]Tab9!B6</f>
        <v>116205</v>
      </c>
      <c r="C10" s="69">
        <f>[3]Tab9!C6</f>
        <v>191367</v>
      </c>
      <c r="D10" s="84">
        <f>[3]Tab9!D6</f>
        <v>1.646805214921905</v>
      </c>
    </row>
    <row r="11" spans="1:4" ht="15.75" thickBot="1" x14ac:dyDescent="0.3">
      <c r="A11" s="85" t="s">
        <v>19</v>
      </c>
      <c r="B11" s="69">
        <f>[3]Tab9!B7</f>
        <v>53412</v>
      </c>
      <c r="C11" s="69">
        <f>[3]Tab9!C7</f>
        <v>80768</v>
      </c>
      <c r="D11" s="84">
        <f>[3]Tab9!D7</f>
        <v>1.512169549913877</v>
      </c>
    </row>
    <row r="12" spans="1:4" x14ac:dyDescent="0.25">
      <c r="A12" s="15" t="s">
        <v>392</v>
      </c>
    </row>
  </sheetData>
  <hyperlinks>
    <hyperlink ref="A1" location="Forside!A1" display="Til forsiden"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4"/>
  <sheetViews>
    <sheetView workbookViewId="0">
      <selection activeCell="E20" sqref="E20"/>
    </sheetView>
  </sheetViews>
  <sheetFormatPr defaultRowHeight="15" x14ac:dyDescent="0.25"/>
  <cols>
    <col min="1" max="1" width="22.7109375" customWidth="1"/>
    <col min="2" max="7" width="11.42578125" customWidth="1"/>
  </cols>
  <sheetData>
    <row r="1" spans="1:7" x14ac:dyDescent="0.25">
      <c r="A1" s="2" t="s">
        <v>69</v>
      </c>
    </row>
    <row r="4" spans="1:7" x14ac:dyDescent="0.25">
      <c r="A4" t="s">
        <v>415</v>
      </c>
    </row>
    <row r="5" spans="1:7" ht="28.5" customHeight="1" x14ac:dyDescent="0.25">
      <c r="A5" s="48"/>
      <c r="B5" s="231" t="s">
        <v>2</v>
      </c>
      <c r="C5" s="231"/>
      <c r="D5" s="231" t="s">
        <v>3</v>
      </c>
      <c r="E5" s="231"/>
      <c r="F5" s="231" t="s">
        <v>4</v>
      </c>
      <c r="G5" s="231"/>
    </row>
    <row r="6" spans="1:7" ht="15.75" thickBot="1" x14ac:dyDescent="0.3">
      <c r="A6" s="38"/>
      <c r="B6" s="39" t="s">
        <v>6</v>
      </c>
      <c r="C6" s="39" t="s">
        <v>7</v>
      </c>
      <c r="D6" s="39" t="s">
        <v>6</v>
      </c>
      <c r="E6" s="39" t="s">
        <v>7</v>
      </c>
      <c r="F6" s="39" t="s">
        <v>6</v>
      </c>
      <c r="G6" s="39" t="s">
        <v>7</v>
      </c>
    </row>
    <row r="7" spans="1:7" ht="15.75" thickBot="1" x14ac:dyDescent="0.3">
      <c r="A7" s="28" t="s">
        <v>414</v>
      </c>
      <c r="B7" s="89">
        <f>[3]Tab10!C2</f>
        <v>565847</v>
      </c>
      <c r="C7" s="90">
        <f>[3]Tab10!D2</f>
        <v>1</v>
      </c>
      <c r="D7" s="89">
        <f>[3]Tab10!E2</f>
        <v>207633</v>
      </c>
      <c r="E7" s="90">
        <f>[3]Tab10!F2</f>
        <v>1</v>
      </c>
      <c r="F7" s="89">
        <f>[3]Tab10!G2</f>
        <v>73452</v>
      </c>
      <c r="G7" s="90">
        <f>[3]Tab10!H2</f>
        <v>1</v>
      </c>
    </row>
    <row r="8" spans="1:7" ht="15.75" thickBot="1" x14ac:dyDescent="0.3">
      <c r="A8" s="66" t="s">
        <v>49</v>
      </c>
      <c r="B8" s="54">
        <f>[3]Tab10!C3</f>
        <v>333717</v>
      </c>
      <c r="C8" s="55">
        <f>[3]Tab10!D3</f>
        <v>0.5897654312914975</v>
      </c>
      <c r="D8" s="54">
        <f>[3]Tab10!E3</f>
        <v>107908</v>
      </c>
      <c r="E8" s="55">
        <f>[3]Tab10!F3</f>
        <v>0.51970544181319922</v>
      </c>
      <c r="F8" s="54">
        <f>[3]Tab10!G3</f>
        <v>44843</v>
      </c>
      <c r="G8" s="55">
        <f>[3]Tab10!H3</f>
        <v>0.61050754234057603</v>
      </c>
    </row>
    <row r="9" spans="1:7" ht="15.75" thickBot="1" x14ac:dyDescent="0.3">
      <c r="A9" s="66" t="s">
        <v>50</v>
      </c>
      <c r="B9" s="54">
        <f>[3]Tab10!C4</f>
        <v>135912</v>
      </c>
      <c r="C9" s="55">
        <f>[3]Tab10!D4</f>
        <v>0.24019213674367801</v>
      </c>
      <c r="D9" s="54">
        <f>[3]Tab10!E4</f>
        <v>53914</v>
      </c>
      <c r="E9" s="55">
        <f>[3]Tab10!F4</f>
        <v>0.25966007330241342</v>
      </c>
      <c r="F9" s="54">
        <f>[3]Tab10!G4</f>
        <v>16973</v>
      </c>
      <c r="G9" s="55">
        <f>[3]Tab10!H4</f>
        <v>0.2310760768937537</v>
      </c>
    </row>
    <row r="10" spans="1:7" ht="15.75" thickBot="1" x14ac:dyDescent="0.3">
      <c r="A10" s="66" t="s">
        <v>51</v>
      </c>
      <c r="B10" s="54">
        <f>[3]Tab10!C5</f>
        <v>47797</v>
      </c>
      <c r="C10" s="55">
        <f>[3]Tab10!D5</f>
        <v>8.4469830183777586E-2</v>
      </c>
      <c r="D10" s="54">
        <f>[3]Tab10!E5</f>
        <v>22205</v>
      </c>
      <c r="E10" s="55">
        <f>[3]Tab10!F5</f>
        <v>0.1069435012738823</v>
      </c>
      <c r="F10" s="54">
        <f>[3]Tab10!G5</f>
        <v>5874</v>
      </c>
      <c r="G10" s="55">
        <f>[3]Tab10!H5</f>
        <v>7.997059304035288E-2</v>
      </c>
    </row>
    <row r="11" spans="1:7" ht="15.75" thickBot="1" x14ac:dyDescent="0.3">
      <c r="A11" s="66" t="s">
        <v>52</v>
      </c>
      <c r="B11" s="54">
        <f>[3]Tab10!C6</f>
        <v>29873</v>
      </c>
      <c r="C11" s="55">
        <f>[3]Tab10!D6</f>
        <v>5.2793422957089116E-2</v>
      </c>
      <c r="D11" s="54">
        <f>[3]Tab10!E6</f>
        <v>14644</v>
      </c>
      <c r="E11" s="55">
        <f>[3]Tab10!F6</f>
        <v>7.05282878925797E-2</v>
      </c>
      <c r="F11" s="54">
        <f>[3]Tab10!G6</f>
        <v>3548</v>
      </c>
      <c r="G11" s="55">
        <f>[3]Tab10!H6</f>
        <v>4.8303654087022821E-2</v>
      </c>
    </row>
    <row r="12" spans="1:7" ht="15.75" thickBot="1" x14ac:dyDescent="0.3">
      <c r="A12" s="66" t="s">
        <v>53</v>
      </c>
      <c r="B12" s="54">
        <f>[3]Tab10!C7</f>
        <v>18548</v>
      </c>
      <c r="C12" s="55">
        <f>[3]Tab10!D7</f>
        <v>3.2779178823957721E-2</v>
      </c>
      <c r="D12" s="54">
        <f>[3]Tab10!E7</f>
        <v>8962</v>
      </c>
      <c r="E12" s="55">
        <f>[3]Tab10!F7</f>
        <v>4.316269571792538E-2</v>
      </c>
      <c r="F12" s="54">
        <f>[3]Tab10!G7</f>
        <v>2214</v>
      </c>
      <c r="G12" s="55">
        <f>[3]Tab10!H7</f>
        <v>3.0142133638294401E-2</v>
      </c>
    </row>
    <row r="13" spans="1:7" x14ac:dyDescent="0.25">
      <c r="A13" s="50" t="s">
        <v>250</v>
      </c>
      <c r="B13" s="27">
        <f>[3]Tab10!C14</f>
        <v>969619</v>
      </c>
      <c r="C13" s="27"/>
      <c r="D13" s="27">
        <f>[3]Tab10!E14</f>
        <v>389405</v>
      </c>
      <c r="E13" s="27"/>
      <c r="F13" s="27">
        <f>[3]Tab10!G14</f>
        <v>122727</v>
      </c>
      <c r="G13" s="50"/>
    </row>
    <row r="14" spans="1:7" x14ac:dyDescent="0.25">
      <c r="A14" s="28" t="s">
        <v>43</v>
      </c>
      <c r="B14" s="91">
        <f>[3]Tab10!C15</f>
        <v>1.7135709829688941</v>
      </c>
      <c r="C14" s="92"/>
      <c r="D14" s="91">
        <f>[3]Tab10!E15</f>
        <v>1.8754485077034959</v>
      </c>
      <c r="E14" s="92"/>
      <c r="F14" s="91">
        <f>[3]Tab10!G15</f>
        <v>1.6708462669498449</v>
      </c>
      <c r="G14" s="93"/>
    </row>
    <row r="15" spans="1:7" ht="28.5" customHeight="1" x14ac:dyDescent="0.25">
      <c r="A15" s="48"/>
      <c r="B15" s="231" t="s">
        <v>17</v>
      </c>
      <c r="C15" s="231"/>
      <c r="D15" s="231" t="s">
        <v>18</v>
      </c>
      <c r="E15" s="231"/>
      <c r="F15" s="231" t="s">
        <v>19</v>
      </c>
      <c r="G15" s="231"/>
    </row>
    <row r="16" spans="1:7" ht="15.75" thickBot="1" x14ac:dyDescent="0.3">
      <c r="A16" s="38"/>
      <c r="B16" s="39" t="s">
        <v>6</v>
      </c>
      <c r="C16" s="39" t="s">
        <v>7</v>
      </c>
      <c r="D16" s="39" t="s">
        <v>6</v>
      </c>
      <c r="E16" s="39" t="s">
        <v>7</v>
      </c>
      <c r="F16" s="39" t="s">
        <v>6</v>
      </c>
      <c r="G16" s="39" t="s">
        <v>7</v>
      </c>
    </row>
    <row r="17" spans="1:8" ht="15.75" thickBot="1" x14ac:dyDescent="0.3">
      <c r="A17" s="28" t="s">
        <v>414</v>
      </c>
      <c r="B17" s="89">
        <f>[3]Tab10!I2</f>
        <v>115145</v>
      </c>
      <c r="C17" s="90">
        <f>[3]Tab10!J2</f>
        <v>1</v>
      </c>
      <c r="D17" s="89">
        <f>[3]Tab10!K2</f>
        <v>116205</v>
      </c>
      <c r="E17" s="90">
        <f>[3]Tab10!L2</f>
        <v>1</v>
      </c>
      <c r="F17" s="89">
        <f>[3]Tab10!M2</f>
        <v>53412</v>
      </c>
      <c r="G17" s="90">
        <f>[3]Tab10!N2</f>
        <v>1</v>
      </c>
      <c r="H17" s="8"/>
    </row>
    <row r="18" spans="1:8" ht="15.75" thickBot="1" x14ac:dyDescent="0.3">
      <c r="A18" s="66" t="s">
        <v>49</v>
      </c>
      <c r="B18" s="54">
        <f>[3]Tab10!I3</f>
        <v>73067</v>
      </c>
      <c r="C18" s="55">
        <f>[3]Tab10!J3</f>
        <v>0.63456511355247724</v>
      </c>
      <c r="D18" s="54">
        <f>[3]Tab10!K3</f>
        <v>71902</v>
      </c>
      <c r="E18" s="55">
        <f>[3]Tab10!L3</f>
        <v>0.61875134460651438</v>
      </c>
      <c r="F18" s="54">
        <f>[3]Tab10!M3</f>
        <v>35997</v>
      </c>
      <c r="G18" s="55">
        <f>[3]Tab10!N3</f>
        <v>0.67394967423051</v>
      </c>
    </row>
    <row r="19" spans="1:8" ht="15.75" thickBot="1" x14ac:dyDescent="0.3">
      <c r="A19" s="66" t="s">
        <v>50</v>
      </c>
      <c r="B19" s="54">
        <f>[3]Tab10!I4</f>
        <v>26403</v>
      </c>
      <c r="C19" s="55">
        <f>[3]Tab10!J4</f>
        <v>0.22930218420252729</v>
      </c>
      <c r="D19" s="54">
        <f>[3]Tab10!K4</f>
        <v>27030</v>
      </c>
      <c r="E19" s="55">
        <f>[3]Tab10!L4</f>
        <v>0.23260617013037302</v>
      </c>
      <c r="F19" s="54">
        <f>[3]Tab10!M4</f>
        <v>11592</v>
      </c>
      <c r="G19" s="55">
        <f>[3]Tab10!N4</f>
        <v>0.21702988092563469</v>
      </c>
    </row>
    <row r="20" spans="1:8" ht="15.75" thickBot="1" x14ac:dyDescent="0.3">
      <c r="A20" s="66" t="s">
        <v>51</v>
      </c>
      <c r="B20" s="54">
        <f>[3]Tab10!I5</f>
        <v>7782</v>
      </c>
      <c r="C20" s="55">
        <f>[3]Tab10!J5</f>
        <v>6.7584350167180493E-2</v>
      </c>
      <c r="D20" s="54">
        <f>[3]Tab10!K5</f>
        <v>8814</v>
      </c>
      <c r="E20" s="55">
        <f>[3]Tab10!L5</f>
        <v>7.5848715631857494E-2</v>
      </c>
      <c r="F20" s="54">
        <f>[3]Tab10!M5</f>
        <v>3122</v>
      </c>
      <c r="G20" s="55">
        <f>[3]Tab10!N5</f>
        <v>5.8451284355575527E-2</v>
      </c>
    </row>
    <row r="21" spans="1:8" ht="15.75" thickBot="1" x14ac:dyDescent="0.3">
      <c r="A21" s="66" t="s">
        <v>52</v>
      </c>
      <c r="B21" s="54">
        <f>[3]Tab10!I6</f>
        <v>4768</v>
      </c>
      <c r="C21" s="55">
        <f>[3]Tab10!J6</f>
        <v>4.1408658647791911E-2</v>
      </c>
      <c r="D21" s="54">
        <f>[3]Tab10!K6</f>
        <v>5160</v>
      </c>
      <c r="E21" s="55">
        <f>[3]Tab10!L6</f>
        <v>4.4404285529882535E-2</v>
      </c>
      <c r="F21" s="54">
        <f>[3]Tab10!M6</f>
        <v>1753</v>
      </c>
      <c r="G21" s="55">
        <f>[3]Tab10!N6</f>
        <v>3.2820339998502208E-2</v>
      </c>
    </row>
    <row r="22" spans="1:8" ht="15.75" thickBot="1" x14ac:dyDescent="0.3">
      <c r="A22" s="66" t="s">
        <v>53</v>
      </c>
      <c r="B22" s="54">
        <f>[3]Tab10!I7</f>
        <v>3125</v>
      </c>
      <c r="C22" s="55">
        <f>[3]Tab10!J7</f>
        <v>2.713969343002301E-2</v>
      </c>
      <c r="D22" s="54">
        <f>[3]Tab10!K7</f>
        <v>3299</v>
      </c>
      <c r="E22" s="55">
        <f>[3]Tab10!L7</f>
        <v>2.838948410137257E-2</v>
      </c>
      <c r="F22" s="54">
        <f>[3]Tab10!M7</f>
        <v>948</v>
      </c>
      <c r="G22" s="55">
        <f>[3]Tab10!N7</f>
        <v>1.7748820489777578E-2</v>
      </c>
    </row>
    <row r="23" spans="1:8" x14ac:dyDescent="0.25">
      <c r="A23" s="50" t="s">
        <v>250</v>
      </c>
      <c r="B23" s="27">
        <f>[3]Tab10!I14</f>
        <v>185352</v>
      </c>
      <c r="C23" s="27"/>
      <c r="D23" s="27">
        <f>[3]Tab10!K14</f>
        <v>191367</v>
      </c>
      <c r="E23" s="27"/>
      <c r="F23" s="27">
        <f>[3]Tab10!M14</f>
        <v>80768</v>
      </c>
      <c r="G23" s="50"/>
    </row>
    <row r="24" spans="1:8" x14ac:dyDescent="0.25">
      <c r="A24" s="28" t="s">
        <v>43</v>
      </c>
      <c r="B24" s="91">
        <f>[3]Tab10!I15</f>
        <v>1.6097268661253199</v>
      </c>
      <c r="C24" s="92"/>
      <c r="D24" s="91">
        <f>[3]Tab10!K15</f>
        <v>1.646805214921905</v>
      </c>
      <c r="E24" s="92"/>
      <c r="F24" s="91">
        <f>[3]Tab10!M15</f>
        <v>1.512169549913877</v>
      </c>
      <c r="G24" s="93"/>
    </row>
  </sheetData>
  <mergeCells count="6">
    <mergeCell ref="B5:C5"/>
    <mergeCell ref="D5:E5"/>
    <mergeCell ref="F5:G5"/>
    <mergeCell ref="B15:C15"/>
    <mergeCell ref="D15:E15"/>
    <mergeCell ref="F15:G15"/>
  </mergeCells>
  <hyperlinks>
    <hyperlink ref="A1" location="Forside!A1" display="Til forsiden"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3"/>
  <sheetViews>
    <sheetView workbookViewId="0">
      <selection activeCell="D12" sqref="D12"/>
    </sheetView>
  </sheetViews>
  <sheetFormatPr defaultRowHeight="15" x14ac:dyDescent="0.25"/>
  <cols>
    <col min="1" max="1" width="20" customWidth="1"/>
    <col min="2" max="2" width="18.7109375" customWidth="1"/>
    <col min="3" max="3" width="23.140625" customWidth="1"/>
    <col min="4" max="4" width="18.7109375" customWidth="1"/>
  </cols>
  <sheetData>
    <row r="1" spans="1:4" x14ac:dyDescent="0.25">
      <c r="A1" s="2" t="s">
        <v>69</v>
      </c>
    </row>
    <row r="4" spans="1:4" x14ac:dyDescent="0.25">
      <c r="A4" t="s">
        <v>416</v>
      </c>
    </row>
    <row r="5" spans="1:4" ht="28.5" customHeight="1" x14ac:dyDescent="0.25">
      <c r="A5" s="96"/>
      <c r="B5" s="34" t="s">
        <v>20</v>
      </c>
      <c r="C5" s="34" t="s">
        <v>21</v>
      </c>
      <c r="D5" s="34" t="s">
        <v>15</v>
      </c>
    </row>
    <row r="6" spans="1:4" ht="15.75" thickBot="1" x14ac:dyDescent="0.3">
      <c r="A6" s="38"/>
      <c r="B6" s="39" t="s">
        <v>7</v>
      </c>
      <c r="C6" s="39" t="s">
        <v>7</v>
      </c>
      <c r="D6" s="39" t="s">
        <v>22</v>
      </c>
    </row>
    <row r="7" spans="1:4" ht="15.75" thickBot="1" x14ac:dyDescent="0.3">
      <c r="A7" s="28" t="s">
        <v>414</v>
      </c>
      <c r="B7" s="44">
        <f>[4]Tab11!B2</f>
        <v>1</v>
      </c>
      <c r="C7" s="44">
        <f>[4]Tab11!C2</f>
        <v>1</v>
      </c>
      <c r="D7" s="44">
        <f>[4]Tab11!D2</f>
        <v>0</v>
      </c>
    </row>
    <row r="8" spans="1:4" ht="15.75" thickBot="1" x14ac:dyDescent="0.3">
      <c r="A8" s="66" t="s">
        <v>49</v>
      </c>
      <c r="B8" s="55">
        <f>[4]Tab11!B3</f>
        <v>0.5897654312914975</v>
      </c>
      <c r="C8" s="55">
        <f>[4]Tab11!C3</f>
        <v>0.34798683960680798</v>
      </c>
      <c r="D8" s="55">
        <f>[4]Tab11!D3</f>
        <v>0.69479234317561034</v>
      </c>
    </row>
    <row r="9" spans="1:4" ht="15.75" thickBot="1" x14ac:dyDescent="0.3">
      <c r="A9" s="66" t="s">
        <v>50</v>
      </c>
      <c r="B9" s="55">
        <f>[4]Tab11!B4</f>
        <v>0.24019213674367801</v>
      </c>
      <c r="C9" s="55">
        <f>[4]Tab11!C4</f>
        <v>0.35686272568805433</v>
      </c>
      <c r="D9" s="55">
        <f>[4]Tab11!D4</f>
        <v>-0.32693408570320109</v>
      </c>
    </row>
    <row r="10" spans="1:4" ht="15.75" thickBot="1" x14ac:dyDescent="0.3">
      <c r="A10" s="66" t="s">
        <v>51</v>
      </c>
      <c r="B10" s="55">
        <f>[4]Tab11!B5</f>
        <v>8.4469830183777586E-2</v>
      </c>
      <c r="C10" s="55">
        <f>[4]Tab11!C5</f>
        <v>0.12038601060282771</v>
      </c>
      <c r="D10" s="55">
        <f>[4]Tab11!D5</f>
        <v>-0.29834181097289808</v>
      </c>
    </row>
    <row r="11" spans="1:4" ht="15.75" thickBot="1" x14ac:dyDescent="0.3">
      <c r="A11" s="68" t="s">
        <v>52</v>
      </c>
      <c r="B11" s="55">
        <f>[4]Tab11!B6</f>
        <v>5.2793422957089123E-2</v>
      </c>
      <c r="C11" s="55">
        <f>[4]Tab11!C6</f>
        <v>0.1213565716023841</v>
      </c>
      <c r="D11" s="55">
        <f>[4]Tab11!D6</f>
        <v>-0.5649726894884366</v>
      </c>
    </row>
    <row r="12" spans="1:4" ht="15.75" thickBot="1" x14ac:dyDescent="0.3">
      <c r="A12" s="66" t="s">
        <v>53</v>
      </c>
      <c r="B12" s="55">
        <f>[4]Tab11!B7</f>
        <v>3.2779178823957707E-2</v>
      </c>
      <c r="C12" s="55">
        <f>[4]Tab11!C7</f>
        <v>5.3407852499925773E-2</v>
      </c>
      <c r="D12" s="55">
        <f>[4]Tab11!D7</f>
        <v>-0.38624795250842048</v>
      </c>
    </row>
    <row r="13" spans="1:4" x14ac:dyDescent="0.25">
      <c r="A13" s="15" t="s">
        <v>392</v>
      </c>
    </row>
  </sheetData>
  <hyperlinks>
    <hyperlink ref="A1" location="Forside!A1" display="Til forsiden"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9"/>
  <sheetViews>
    <sheetView workbookViewId="0">
      <selection activeCell="C31" sqref="C31"/>
    </sheetView>
  </sheetViews>
  <sheetFormatPr defaultRowHeight="15" x14ac:dyDescent="0.25"/>
  <cols>
    <col min="1" max="1" width="29.42578125" customWidth="1"/>
    <col min="2" max="7" width="10.7109375" customWidth="1"/>
  </cols>
  <sheetData>
    <row r="1" spans="1:12" x14ac:dyDescent="0.25">
      <c r="A1" s="2" t="s">
        <v>69</v>
      </c>
    </row>
    <row r="4" spans="1:12" x14ac:dyDescent="0.25">
      <c r="A4" t="s">
        <v>422</v>
      </c>
    </row>
    <row r="5" spans="1:12" ht="28.5" customHeight="1" x14ac:dyDescent="0.25">
      <c r="A5" s="48"/>
      <c r="B5" s="231" t="s">
        <v>2</v>
      </c>
      <c r="C5" s="231"/>
      <c r="D5" s="231" t="s">
        <v>3</v>
      </c>
      <c r="E5" s="231"/>
      <c r="F5" s="231" t="s">
        <v>4</v>
      </c>
      <c r="G5" s="231"/>
    </row>
    <row r="6" spans="1:12" x14ac:dyDescent="0.25">
      <c r="A6" s="50"/>
      <c r="B6" s="210" t="s">
        <v>6</v>
      </c>
      <c r="C6" s="210" t="s">
        <v>7</v>
      </c>
      <c r="D6" s="210" t="s">
        <v>6</v>
      </c>
      <c r="E6" s="210" t="s">
        <v>7</v>
      </c>
      <c r="F6" s="210" t="s">
        <v>6</v>
      </c>
      <c r="G6" s="210" t="s">
        <v>7</v>
      </c>
    </row>
    <row r="7" spans="1:12" x14ac:dyDescent="0.25">
      <c r="A7" s="28" t="s">
        <v>54</v>
      </c>
      <c r="B7" s="43">
        <f>[3]Tab12!C2</f>
        <v>565847</v>
      </c>
      <c r="C7" s="170">
        <f>[3]Tab12!D2</f>
        <v>1</v>
      </c>
      <c r="D7" s="43">
        <f>[3]Tab12!E2</f>
        <v>207633</v>
      </c>
      <c r="E7" s="170">
        <f>[3]Tab12!F2</f>
        <v>1</v>
      </c>
      <c r="F7" s="43">
        <f>[3]Tab12!G2</f>
        <v>73452</v>
      </c>
      <c r="G7" s="170">
        <f>[3]Tab12!H2</f>
        <v>1</v>
      </c>
    </row>
    <row r="8" spans="1:12" x14ac:dyDescent="0.25">
      <c r="A8" s="209"/>
      <c r="B8" s="210"/>
      <c r="C8" s="211"/>
      <c r="D8" s="210"/>
      <c r="E8" s="211"/>
      <c r="F8" s="210"/>
      <c r="G8" s="211"/>
    </row>
    <row r="9" spans="1:12" x14ac:dyDescent="0.25">
      <c r="A9" s="209" t="s">
        <v>55</v>
      </c>
      <c r="B9" s="210"/>
      <c r="C9" s="211"/>
      <c r="D9" s="210"/>
      <c r="E9" s="211"/>
      <c r="F9" s="210"/>
      <c r="G9" s="211"/>
    </row>
    <row r="10" spans="1:12" x14ac:dyDescent="0.25">
      <c r="A10" s="35" t="s">
        <v>58</v>
      </c>
      <c r="B10" s="43">
        <f>[3]Tab12!C4</f>
        <v>153035</v>
      </c>
      <c r="C10" s="176">
        <f>[3]Tab12!D4</f>
        <v>0.27045296696810267</v>
      </c>
      <c r="D10" s="43">
        <f>[3]Tab12!E4</f>
        <v>49973</v>
      </c>
      <c r="E10" s="176">
        <f>[3]Tab12!F4</f>
        <v>0.24067946809996485</v>
      </c>
      <c r="F10" s="43">
        <f>[3]Tab12!G4</f>
        <v>19169</v>
      </c>
      <c r="G10" s="176">
        <f>[3]Tab12!H4</f>
        <v>0.26097315253498882</v>
      </c>
    </row>
    <row r="11" spans="1:12" ht="15.75" thickBot="1" x14ac:dyDescent="0.3">
      <c r="A11" s="38" t="s">
        <v>417</v>
      </c>
      <c r="B11" s="69">
        <f>[3]Tab12!C5</f>
        <v>146171</v>
      </c>
      <c r="C11" s="175">
        <f>[3]Tab12!D5</f>
        <v>0.25832247939814118</v>
      </c>
      <c r="D11" s="69">
        <f>[3]Tab12!E5</f>
        <v>46989</v>
      </c>
      <c r="E11" s="175">
        <f>[3]Tab12!F5</f>
        <v>0.22630795682767191</v>
      </c>
      <c r="F11" s="69">
        <f>[3]Tab12!G5</f>
        <v>18299</v>
      </c>
      <c r="G11" s="175">
        <f>[3]Tab12!H5</f>
        <v>0.24912868267712249</v>
      </c>
      <c r="K11" s="174"/>
      <c r="L11" s="174"/>
    </row>
    <row r="12" spans="1:12" x14ac:dyDescent="0.25">
      <c r="A12" s="68" t="s">
        <v>418</v>
      </c>
      <c r="B12" s="57">
        <f>[3]Tab12!C6</f>
        <v>6864</v>
      </c>
      <c r="C12" s="183">
        <f>[3]Tab12!D6</f>
        <v>1.213048756996149E-2</v>
      </c>
      <c r="D12" s="57">
        <f>[3]Tab12!E6</f>
        <v>2984</v>
      </c>
      <c r="E12" s="183">
        <f>[3]Tab12!F6</f>
        <v>1.437151127229294E-2</v>
      </c>
      <c r="F12" s="57">
        <f>[3]Tab12!G6</f>
        <v>870</v>
      </c>
      <c r="G12" s="183">
        <f>[3]Tab12!H6</f>
        <v>1.1844469857866359E-2</v>
      </c>
    </row>
    <row r="13" spans="1:12" x14ac:dyDescent="0.25">
      <c r="A13" s="35" t="s">
        <v>61</v>
      </c>
      <c r="B13" s="43">
        <f>[3]Tab12!C7</f>
        <v>234509</v>
      </c>
      <c r="C13" s="176">
        <f>[3]Tab12!D7</f>
        <v>0.41443888542309137</v>
      </c>
      <c r="D13" s="43">
        <f>[3]Tab12!E7</f>
        <v>80683</v>
      </c>
      <c r="E13" s="176">
        <f>[3]Tab12!F7</f>
        <v>0.38858466621394477</v>
      </c>
      <c r="F13" s="43">
        <f>[3]Tab12!G7</f>
        <v>33308</v>
      </c>
      <c r="G13" s="176">
        <f>[3]Tab12!H7</f>
        <v>0.45346620922507214</v>
      </c>
    </row>
    <row r="14" spans="1:12" ht="15.75" thickBot="1" x14ac:dyDescent="0.3">
      <c r="A14" s="50" t="s">
        <v>419</v>
      </c>
      <c r="B14" s="69">
        <f>[3]Tab12!C8</f>
        <v>187163</v>
      </c>
      <c r="C14" s="175">
        <f>[3]Tab12!D8</f>
        <v>0.33076609048028893</v>
      </c>
      <c r="D14" s="69">
        <f>[3]Tab12!E8</f>
        <v>60878</v>
      </c>
      <c r="E14" s="175">
        <f>[3]Tab12!F8</f>
        <v>0.29320002119123639</v>
      </c>
      <c r="F14" s="69">
        <f>[3]Tab12!G8</f>
        <v>26520</v>
      </c>
      <c r="G14" s="175">
        <f>[3]Tab12!H8</f>
        <v>0.36105211566737461</v>
      </c>
    </row>
    <row r="15" spans="1:12" ht="15.75" thickBot="1" x14ac:dyDescent="0.3">
      <c r="A15" s="66" t="s">
        <v>420</v>
      </c>
      <c r="B15" s="54">
        <f>[3]Tab12!C9</f>
        <v>47346</v>
      </c>
      <c r="C15" s="177">
        <f>[3]Tab12!D9</f>
        <v>8.3672794942802553E-2</v>
      </c>
      <c r="D15" s="54">
        <f>[3]Tab12!E9</f>
        <v>19805</v>
      </c>
      <c r="E15" s="177">
        <f>[3]Tab12!F9</f>
        <v>9.5384645022708339E-2</v>
      </c>
      <c r="F15" s="54">
        <f>[3]Tab12!G9</f>
        <v>6788</v>
      </c>
      <c r="G15" s="177">
        <f>[3]Tab12!H9</f>
        <v>9.2414093557697544E-2</v>
      </c>
    </row>
    <row r="16" spans="1:12" x14ac:dyDescent="0.25">
      <c r="A16" s="209" t="s">
        <v>62</v>
      </c>
      <c r="B16" s="97"/>
      <c r="C16" s="212"/>
      <c r="D16" s="97"/>
      <c r="E16" s="212"/>
      <c r="F16" s="97"/>
      <c r="G16" s="212"/>
    </row>
    <row r="17" spans="1:9" x14ac:dyDescent="0.25">
      <c r="A17" s="35" t="s">
        <v>65</v>
      </c>
      <c r="B17" s="43">
        <f>[3]Tab12!C11</f>
        <v>141656</v>
      </c>
      <c r="C17" s="176">
        <f>[3]Tab12!D11</f>
        <v>0.25034329067751532</v>
      </c>
      <c r="D17" s="43">
        <f>[3]Tab12!E11</f>
        <v>58636</v>
      </c>
      <c r="E17" s="176">
        <f>[3]Tab12!F11</f>
        <v>0.28240212297659811</v>
      </c>
      <c r="F17" s="43">
        <f>[3]Tab12!G11</f>
        <v>17032</v>
      </c>
      <c r="G17" s="176">
        <f>[3]Tab12!H11</f>
        <v>0.23187932255078147</v>
      </c>
    </row>
    <row r="18" spans="1:9" ht="15.75" thickBot="1" x14ac:dyDescent="0.3">
      <c r="A18" s="38" t="s">
        <v>63</v>
      </c>
      <c r="B18" s="69">
        <f>[3]Tab12!C12</f>
        <v>86746</v>
      </c>
      <c r="C18" s="175">
        <f>[3]Tab12!D12</f>
        <v>0.1533029246421736</v>
      </c>
      <c r="D18" s="69">
        <f>[3]Tab12!E12</f>
        <v>32696</v>
      </c>
      <c r="E18" s="175">
        <f>[3]Tab12!F12</f>
        <v>0.1574701516618264</v>
      </c>
      <c r="F18" s="69">
        <f>[3]Tab12!G12</f>
        <v>10518</v>
      </c>
      <c r="G18" s="175">
        <f>[3]Tab12!H12</f>
        <v>0.14319555628165331</v>
      </c>
    </row>
    <row r="19" spans="1:9" ht="15.75" thickBot="1" x14ac:dyDescent="0.3">
      <c r="A19" s="66" t="s">
        <v>64</v>
      </c>
      <c r="B19" s="54">
        <f>[3]Tab12!C13</f>
        <v>54910</v>
      </c>
      <c r="C19" s="177">
        <f>[3]Tab12!D13</f>
        <v>9.7040366035341705E-2</v>
      </c>
      <c r="D19" s="54">
        <f>[3]Tab12!E13</f>
        <v>25940</v>
      </c>
      <c r="E19" s="177">
        <f>[3]Tab12!F13</f>
        <v>0.12493197131477171</v>
      </c>
      <c r="F19" s="54">
        <f>[3]Tab12!G13</f>
        <v>6514</v>
      </c>
      <c r="G19" s="177">
        <f>[3]Tab12!H13</f>
        <v>8.8683766269128134E-2</v>
      </c>
    </row>
    <row r="20" spans="1:9" x14ac:dyDescent="0.25">
      <c r="A20" s="213" t="s">
        <v>66</v>
      </c>
      <c r="B20" s="214"/>
      <c r="C20" s="189"/>
      <c r="D20" s="214"/>
      <c r="E20" s="189"/>
      <c r="F20" s="214"/>
      <c r="G20" s="189"/>
    </row>
    <row r="21" spans="1:9" x14ac:dyDescent="0.25">
      <c r="A21" s="35" t="s">
        <v>67</v>
      </c>
      <c r="B21" s="43">
        <f>[3]Tab12!C15</f>
        <v>36647</v>
      </c>
      <c r="C21" s="176">
        <f>[3]Tab12!D15</f>
        <v>6.476485693129061E-2</v>
      </c>
      <c r="D21" s="43">
        <f>[3]Tab12!E15</f>
        <v>18341</v>
      </c>
      <c r="E21" s="176">
        <f>[3]Tab12!F15</f>
        <v>8.8333742709492236E-2</v>
      </c>
      <c r="F21" s="43">
        <f>[3]Tab12!G15</f>
        <v>3943</v>
      </c>
      <c r="G21" s="176">
        <f>[3]Tab12!H15</f>
        <v>5.3681315689157537E-2</v>
      </c>
    </row>
    <row r="23" spans="1:9" ht="28.5" customHeight="1" x14ac:dyDescent="0.25">
      <c r="A23" s="48"/>
      <c r="B23" s="231" t="s">
        <v>17</v>
      </c>
      <c r="C23" s="231"/>
      <c r="D23" s="231" t="s">
        <v>18</v>
      </c>
      <c r="E23" s="231"/>
      <c r="F23" s="231" t="s">
        <v>19</v>
      </c>
      <c r="G23" s="231"/>
    </row>
    <row r="24" spans="1:9" x14ac:dyDescent="0.25">
      <c r="A24" s="50"/>
      <c r="B24" s="210" t="s">
        <v>6</v>
      </c>
      <c r="C24" s="210" t="s">
        <v>7</v>
      </c>
      <c r="D24" s="210" t="s">
        <v>6</v>
      </c>
      <c r="E24" s="210" t="s">
        <v>7</v>
      </c>
      <c r="F24" s="210" t="s">
        <v>6</v>
      </c>
      <c r="G24" s="210" t="s">
        <v>7</v>
      </c>
    </row>
    <row r="25" spans="1:9" x14ac:dyDescent="0.25">
      <c r="A25" s="28" t="s">
        <v>54</v>
      </c>
      <c r="B25" s="43">
        <f>[3]Tab12!I2</f>
        <v>115145</v>
      </c>
      <c r="C25" s="170">
        <f>[3]Tab12!J2</f>
        <v>1</v>
      </c>
      <c r="D25" s="43">
        <f>[3]Tab12!K2</f>
        <v>116205</v>
      </c>
      <c r="E25" s="170">
        <f>[3]Tab12!L2</f>
        <v>1</v>
      </c>
      <c r="F25" s="43">
        <f>[3]Tab12!M2</f>
        <v>53412</v>
      </c>
      <c r="G25" s="170">
        <f>[3]Tab12!N2</f>
        <v>1</v>
      </c>
    </row>
    <row r="26" spans="1:9" x14ac:dyDescent="0.25">
      <c r="B26" s="210"/>
      <c r="C26" s="211"/>
      <c r="D26" s="210"/>
      <c r="E26" s="211"/>
      <c r="F26" s="210"/>
      <c r="G26" s="211"/>
    </row>
    <row r="27" spans="1:9" x14ac:dyDescent="0.25">
      <c r="A27" s="209" t="s">
        <v>55</v>
      </c>
      <c r="B27" s="210"/>
      <c r="C27" s="211"/>
      <c r="D27" s="210"/>
      <c r="E27" s="211"/>
      <c r="F27" s="210"/>
      <c r="G27" s="211"/>
    </row>
    <row r="28" spans="1:9" x14ac:dyDescent="0.25">
      <c r="A28" s="35" t="s">
        <v>58</v>
      </c>
      <c r="B28" s="43">
        <f>[3]Tab12!I4</f>
        <v>33762</v>
      </c>
      <c r="C28" s="176">
        <f>[3]Tab12!J4</f>
        <v>0.29321290546701984</v>
      </c>
      <c r="D28" s="43">
        <f>[3]Tab12!K4</f>
        <v>33534</v>
      </c>
      <c r="E28" s="176">
        <f>[3]Tab12!L4</f>
        <v>0.28857622305408548</v>
      </c>
      <c r="F28" s="43">
        <f>[3]Tab12!M4</f>
        <v>16597</v>
      </c>
      <c r="G28" s="176">
        <f>[3]Tab12!N4</f>
        <v>0.31073541526248782</v>
      </c>
      <c r="I28" s="174"/>
    </row>
    <row r="29" spans="1:9" ht="15.75" thickBot="1" x14ac:dyDescent="0.3">
      <c r="A29" s="38" t="s">
        <v>417</v>
      </c>
      <c r="B29" s="69">
        <f>[3]Tab12!I5</f>
        <v>32587</v>
      </c>
      <c r="C29" s="175">
        <f>[3]Tab12!J5</f>
        <v>0.2830083807373312</v>
      </c>
      <c r="D29" s="69">
        <f>[3]Tab12!K5</f>
        <v>32212</v>
      </c>
      <c r="E29" s="175">
        <f>[3]Tab12!L5</f>
        <v>0.27719977625747599</v>
      </c>
      <c r="F29" s="69">
        <f>[3]Tab12!M5</f>
        <v>16084</v>
      </c>
      <c r="G29" s="175">
        <f>[3]Tab12!N5</f>
        <v>0.30113083202276641</v>
      </c>
    </row>
    <row r="30" spans="1:9" x14ac:dyDescent="0.25">
      <c r="A30" s="68" t="s">
        <v>418</v>
      </c>
      <c r="B30" s="57">
        <f>[3]Tab12!I6</f>
        <v>1175</v>
      </c>
      <c r="C30" s="183">
        <f>[3]Tab12!J6</f>
        <v>1.0204524729688651E-2</v>
      </c>
      <c r="D30" s="57">
        <f>[3]Tab12!K6</f>
        <v>1322</v>
      </c>
      <c r="E30" s="183">
        <f>[3]Tab12!L6</f>
        <v>1.137644679660944E-2</v>
      </c>
      <c r="F30" s="57">
        <f>[3]Tab12!M6</f>
        <v>513</v>
      </c>
      <c r="G30" s="183">
        <f>[3]Tab12!N6</f>
        <v>9.604583239721411E-3</v>
      </c>
    </row>
    <row r="31" spans="1:9" x14ac:dyDescent="0.25">
      <c r="A31" s="35" t="s">
        <v>61</v>
      </c>
      <c r="B31" s="43">
        <f>[3]Tab12!I7</f>
        <v>48447</v>
      </c>
      <c r="C31" s="176">
        <f>[3]Tab12!J7</f>
        <v>0.420747752833384</v>
      </c>
      <c r="D31" s="43">
        <f>[3]Tab12!K7</f>
        <v>48840</v>
      </c>
      <c r="E31" s="176">
        <f>[3]Tab12!L7</f>
        <v>0.42029172582935331</v>
      </c>
      <c r="F31" s="43">
        <f>[3]Tab12!M7</f>
        <v>23231</v>
      </c>
      <c r="G31" s="176">
        <f>[3]Tab12!N7</f>
        <v>0.43493971392196512</v>
      </c>
    </row>
    <row r="32" spans="1:9" ht="15.75" thickBot="1" x14ac:dyDescent="0.3">
      <c r="A32" s="50" t="s">
        <v>419</v>
      </c>
      <c r="B32" s="69">
        <f>[3]Tab12!I8</f>
        <v>40348</v>
      </c>
      <c r="C32" s="175">
        <f>[3]Tab12!J8</f>
        <v>0.35041035216466193</v>
      </c>
      <c r="D32" s="69">
        <f>[3]Tab12!K8</f>
        <v>39567</v>
      </c>
      <c r="E32" s="175">
        <f>[3]Tab12!L8</f>
        <v>0.34049309410094231</v>
      </c>
      <c r="F32" s="69">
        <f>[3]Tab12!M8</f>
        <v>19850</v>
      </c>
      <c r="G32" s="175">
        <f>[3]Tab12!N8</f>
        <v>0.37163933198532173</v>
      </c>
    </row>
    <row r="33" spans="1:7" ht="15.75" thickBot="1" x14ac:dyDescent="0.3">
      <c r="A33" s="66" t="s">
        <v>420</v>
      </c>
      <c r="B33" s="54">
        <f>[3]Tab12!I9</f>
        <v>8099</v>
      </c>
      <c r="C33" s="177">
        <f>[3]Tab12!J9</f>
        <v>7.0337400668722058E-2</v>
      </c>
      <c r="D33" s="54">
        <f>[3]Tab12!K9</f>
        <v>9273</v>
      </c>
      <c r="E33" s="177">
        <f>[3]Tab12!L9</f>
        <v>7.9798631728410993E-2</v>
      </c>
      <c r="F33" s="54">
        <f>[3]Tab12!M9</f>
        <v>3381</v>
      </c>
      <c r="G33" s="177">
        <f>[3]Tab12!N9</f>
        <v>6.3300381936643446E-2</v>
      </c>
    </row>
    <row r="34" spans="1:7" x14ac:dyDescent="0.25">
      <c r="A34" s="209" t="s">
        <v>62</v>
      </c>
      <c r="B34" s="97"/>
      <c r="C34" s="212"/>
      <c r="D34" s="97"/>
      <c r="E34" s="212"/>
      <c r="F34" s="97"/>
      <c r="G34" s="212"/>
    </row>
    <row r="35" spans="1:7" x14ac:dyDescent="0.25">
      <c r="A35" s="35" t="s">
        <v>65</v>
      </c>
      <c r="B35" s="43">
        <f>[3]Tab12!I11</f>
        <v>27068</v>
      </c>
      <c r="C35" s="176">
        <f>[3]Tab12!J11</f>
        <v>0.23507751096443616</v>
      </c>
      <c r="D35" s="43">
        <f>[3]Tab12!K11</f>
        <v>27411</v>
      </c>
      <c r="E35" s="176">
        <f>[3]Tab12!L11</f>
        <v>0.23588485865496323</v>
      </c>
      <c r="F35" s="43">
        <f>[3]Tab12!M11</f>
        <v>11509</v>
      </c>
      <c r="G35" s="176">
        <f>[3]Tab12!N11</f>
        <v>0.215475923013555</v>
      </c>
    </row>
    <row r="36" spans="1:7" ht="15.75" thickBot="1" x14ac:dyDescent="0.3">
      <c r="A36" s="38" t="s">
        <v>63</v>
      </c>
      <c r="B36" s="69">
        <f>[3]Tab12!I12</f>
        <v>18024</v>
      </c>
      <c r="C36" s="175">
        <f>[3]Tab12!J12</f>
        <v>0.1565330670024751</v>
      </c>
      <c r="D36" s="69">
        <f>[3]Tab12!K12</f>
        <v>17481</v>
      </c>
      <c r="E36" s="175">
        <f>[3]Tab12!L12</f>
        <v>0.15043242545501478</v>
      </c>
      <c r="F36" s="69">
        <f>[3]Tab12!M12</f>
        <v>8027</v>
      </c>
      <c r="G36" s="175">
        <f>[3]Tab12!N12</f>
        <v>0.1502845802441399</v>
      </c>
    </row>
    <row r="37" spans="1:7" ht="15.75" thickBot="1" x14ac:dyDescent="0.3">
      <c r="A37" s="66" t="s">
        <v>64</v>
      </c>
      <c r="B37" s="54">
        <f>[3]Tab12!I13</f>
        <v>9044</v>
      </c>
      <c r="C37" s="177">
        <f>[3]Tab12!J13</f>
        <v>7.8544443961961002E-2</v>
      </c>
      <c r="D37" s="54">
        <f>[3]Tab12!K13</f>
        <v>9930</v>
      </c>
      <c r="E37" s="177">
        <f>[3]Tab12!L13</f>
        <v>8.5452433199948372E-2</v>
      </c>
      <c r="F37" s="54">
        <f>[3]Tab12!M13</f>
        <v>3482</v>
      </c>
      <c r="G37" s="177">
        <f>[3]Tab12!N13</f>
        <v>6.5191342769415114E-2</v>
      </c>
    </row>
    <row r="38" spans="1:7" x14ac:dyDescent="0.25">
      <c r="A38" s="213" t="s">
        <v>66</v>
      </c>
      <c r="B38" s="214"/>
      <c r="C38" s="189"/>
      <c r="D38" s="214"/>
      <c r="E38" s="189"/>
      <c r="F38" s="214"/>
      <c r="G38" s="189"/>
    </row>
    <row r="39" spans="1:7" x14ac:dyDescent="0.25">
      <c r="A39" s="35" t="s">
        <v>67</v>
      </c>
      <c r="B39" s="43">
        <f>[3]Tab12!I15</f>
        <v>5868</v>
      </c>
      <c r="C39" s="176">
        <f>[3]Tab12!J15</f>
        <v>5.0961830735160009E-2</v>
      </c>
      <c r="D39" s="43">
        <f>[3]Tab12!K15</f>
        <v>6420</v>
      </c>
      <c r="E39" s="176">
        <f>[3]Tab12!L15</f>
        <v>5.5247192461598038E-2</v>
      </c>
      <c r="F39" s="43">
        <f>[3]Tab12!M15</f>
        <v>2075</v>
      </c>
      <c r="G39" s="176">
        <f>[3]Tab12!N15</f>
        <v>3.8848947801992072E-2</v>
      </c>
    </row>
  </sheetData>
  <mergeCells count="6">
    <mergeCell ref="D5:E5"/>
    <mergeCell ref="F5:G5"/>
    <mergeCell ref="D23:E23"/>
    <mergeCell ref="F23:G23"/>
    <mergeCell ref="B5:C5"/>
    <mergeCell ref="B23:C23"/>
  </mergeCells>
  <hyperlinks>
    <hyperlink ref="A1" location="Forside!A1" display="Til forsiden"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6"/>
  <sheetViews>
    <sheetView workbookViewId="0">
      <selection activeCell="C17" sqref="C17"/>
    </sheetView>
  </sheetViews>
  <sheetFormatPr defaultRowHeight="15" x14ac:dyDescent="0.25"/>
  <cols>
    <col min="1" max="1" width="20.85546875" customWidth="1"/>
    <col min="2" max="2" width="17.7109375" customWidth="1"/>
    <col min="3" max="3" width="20.42578125" customWidth="1"/>
    <col min="4" max="4" width="17" customWidth="1"/>
  </cols>
  <sheetData>
    <row r="1" spans="1:4" x14ac:dyDescent="0.25">
      <c r="A1" s="2" t="s">
        <v>69</v>
      </c>
    </row>
    <row r="4" spans="1:4" x14ac:dyDescent="0.25">
      <c r="A4" t="s">
        <v>421</v>
      </c>
    </row>
    <row r="5" spans="1:4" ht="28.5" x14ac:dyDescent="0.25">
      <c r="A5" s="34"/>
      <c r="B5" s="34" t="s">
        <v>350</v>
      </c>
      <c r="C5" s="34" t="s">
        <v>349</v>
      </c>
      <c r="D5" s="34" t="s">
        <v>15</v>
      </c>
    </row>
    <row r="6" spans="1:4" ht="15.75" thickBot="1" x14ac:dyDescent="0.3">
      <c r="A6" s="29" t="s">
        <v>251</v>
      </c>
      <c r="B6" s="101" t="s">
        <v>7</v>
      </c>
      <c r="C6" s="101" t="s">
        <v>7</v>
      </c>
      <c r="D6" s="101" t="s">
        <v>22</v>
      </c>
    </row>
    <row r="7" spans="1:4" x14ac:dyDescent="0.25">
      <c r="A7" s="28" t="s">
        <v>54</v>
      </c>
      <c r="B7" s="170">
        <f>[3]Tab13!E2</f>
        <v>1</v>
      </c>
      <c r="C7" s="170">
        <f>[3]Tab13!F2</f>
        <v>1</v>
      </c>
      <c r="D7" s="170">
        <f>[3]Tab13!G2</f>
        <v>0</v>
      </c>
    </row>
    <row r="8" spans="1:4" x14ac:dyDescent="0.25">
      <c r="B8" s="211"/>
      <c r="C8" s="211"/>
      <c r="D8" s="211"/>
    </row>
    <row r="9" spans="1:4" x14ac:dyDescent="0.25">
      <c r="A9" s="209" t="s">
        <v>55</v>
      </c>
      <c r="B9" s="211"/>
      <c r="C9" s="211"/>
      <c r="D9" s="211"/>
    </row>
    <row r="10" spans="1:4" x14ac:dyDescent="0.25">
      <c r="A10" s="35" t="s">
        <v>58</v>
      </c>
      <c r="B10" s="170">
        <f>[3]Tab13!E4</f>
        <v>0.27045296696810267</v>
      </c>
      <c r="C10" s="170">
        <f>[3]Tab13!F4</f>
        <v>0.18118848501592402</v>
      </c>
      <c r="D10" s="170">
        <f>[3]Tab13!G4</f>
        <v>0.59911462658114367</v>
      </c>
    </row>
    <row r="11" spans="1:4" ht="15.75" thickBot="1" x14ac:dyDescent="0.3">
      <c r="A11" s="38" t="s">
        <v>56</v>
      </c>
      <c r="B11" s="216">
        <f>[3]Tab13!E5</f>
        <v>0.25832247939814118</v>
      </c>
      <c r="C11" s="216">
        <f>[3]Tab13!F5</f>
        <v>0.169947165844892</v>
      </c>
      <c r="D11" s="216">
        <f>[3]Tab13!G5</f>
        <v>0.52001640106142066</v>
      </c>
    </row>
    <row r="12" spans="1:4" x14ac:dyDescent="0.25">
      <c r="A12" s="68" t="s">
        <v>57</v>
      </c>
      <c r="B12" s="217">
        <f>[3]Tab13!E6</f>
        <v>1.213048756996149E-2</v>
      </c>
      <c r="C12" s="217">
        <f>[3]Tab13!F6</f>
        <v>1.124131917103202E-2</v>
      </c>
      <c r="D12" s="217">
        <f>[3]Tab13!G6</f>
        <v>7.9098225519723023E-2</v>
      </c>
    </row>
    <row r="13" spans="1:4" x14ac:dyDescent="0.25">
      <c r="A13" s="35" t="s">
        <v>61</v>
      </c>
      <c r="B13" s="170">
        <f>[3]Tab13!E7</f>
        <v>0.41443888542309149</v>
      </c>
      <c r="C13" s="170">
        <f>[3]Tab13!F7</f>
        <v>0.21715863655302811</v>
      </c>
      <c r="D13" s="170">
        <f>[3]Tab13!G7</f>
        <v>1.9803352510126371</v>
      </c>
    </row>
    <row r="14" spans="1:4" ht="15.75" thickBot="1" x14ac:dyDescent="0.3">
      <c r="A14" s="50" t="s">
        <v>59</v>
      </c>
      <c r="B14" s="216">
        <f>[3]Tab13!E8</f>
        <v>0.33076609048028893</v>
      </c>
      <c r="C14" s="216">
        <f>[3]Tab13!F8</f>
        <v>0.1776639582150317</v>
      </c>
      <c r="D14" s="216">
        <f>[3]Tab13!G8</f>
        <v>0.86175121731754611</v>
      </c>
    </row>
    <row r="15" spans="1:4" ht="15.75" thickBot="1" x14ac:dyDescent="0.3">
      <c r="A15" s="66" t="s">
        <v>60</v>
      </c>
      <c r="B15" s="218">
        <f>[3]Tab13!E9</f>
        <v>8.3672794942802553E-2</v>
      </c>
      <c r="C15" s="218">
        <f>[3]Tab13!F9</f>
        <v>3.9494678337996414E-2</v>
      </c>
      <c r="D15" s="218">
        <f>[3]Tab13!G9</f>
        <v>1.118584033695091</v>
      </c>
    </row>
    <row r="16" spans="1:4" x14ac:dyDescent="0.25">
      <c r="A16" s="209" t="s">
        <v>62</v>
      </c>
      <c r="B16" s="219"/>
      <c r="C16" s="219"/>
      <c r="D16" s="219"/>
    </row>
    <row r="17" spans="1:4" x14ac:dyDescent="0.25">
      <c r="A17" s="35" t="s">
        <v>65</v>
      </c>
      <c r="B17" s="170">
        <f>[3]Tab13!E11</f>
        <v>0.25034329067751526</v>
      </c>
      <c r="C17" s="170">
        <f>[3]Tab13!F11</f>
        <v>0.51613642029025941</v>
      </c>
      <c r="D17" s="170">
        <f>[3]Tab13!G11</f>
        <v>-1.0411927588900178</v>
      </c>
    </row>
    <row r="18" spans="1:4" ht="15.75" thickBot="1" x14ac:dyDescent="0.3">
      <c r="A18" s="38" t="s">
        <v>63</v>
      </c>
      <c r="B18" s="216">
        <f>[3]Tab13!E12</f>
        <v>0.1533029246421736</v>
      </c>
      <c r="C18" s="216">
        <f>[3]Tab13!F12</f>
        <v>0.29628298085065602</v>
      </c>
      <c r="D18" s="216">
        <f>[3]Tab13!G12</f>
        <v>-0.48257937664179484</v>
      </c>
    </row>
    <row r="19" spans="1:4" ht="15.75" thickBot="1" x14ac:dyDescent="0.3">
      <c r="A19" s="66" t="s">
        <v>64</v>
      </c>
      <c r="B19" s="218">
        <f>[3]Tab13!E13</f>
        <v>9.7040366035341705E-2</v>
      </c>
      <c r="C19" s="218">
        <f>[3]Tab13!F13</f>
        <v>0.21985343943960342</v>
      </c>
      <c r="D19" s="218">
        <f>[3]Tab13!G13</f>
        <v>-0.55861338224822288</v>
      </c>
    </row>
    <row r="20" spans="1:4" x14ac:dyDescent="0.25">
      <c r="A20" s="213" t="s">
        <v>66</v>
      </c>
      <c r="B20" s="194"/>
      <c r="C20" s="194"/>
      <c r="D20" s="194"/>
    </row>
    <row r="21" spans="1:4" x14ac:dyDescent="0.25">
      <c r="A21" s="35" t="s">
        <v>67</v>
      </c>
      <c r="B21" s="170">
        <f>[4]Tab13!B9</f>
        <v>6.476485693129061E-2</v>
      </c>
      <c r="C21" s="170">
        <f>[4]Tab13!C9</f>
        <v>8.5516458140788496E-2</v>
      </c>
      <c r="D21" s="170">
        <f>[4]Tab13!D9</f>
        <v>-0.24266207535552811</v>
      </c>
    </row>
    <row r="22" spans="1:4" x14ac:dyDescent="0.25">
      <c r="A22" s="100"/>
      <c r="B22" s="99"/>
      <c r="C22" s="99"/>
      <c r="D22" s="99"/>
    </row>
    <row r="26" spans="1:4" x14ac:dyDescent="0.25">
      <c r="B26" s="8"/>
      <c r="C26" s="8"/>
    </row>
  </sheetData>
  <hyperlinks>
    <hyperlink ref="A1" location="Forside!A1" display="Til forsiden"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topLeftCell="A4" workbookViewId="0">
      <selection activeCell="A5" sqref="A5"/>
    </sheetView>
  </sheetViews>
  <sheetFormatPr defaultRowHeight="15" x14ac:dyDescent="0.25"/>
  <cols>
    <col min="1" max="1" width="20" customWidth="1"/>
    <col min="2" max="7" width="10.7109375" customWidth="1"/>
  </cols>
  <sheetData>
    <row r="1" spans="1:7" x14ac:dyDescent="0.25">
      <c r="A1" s="2" t="s">
        <v>69</v>
      </c>
    </row>
    <row r="4" spans="1:7" x14ac:dyDescent="0.25">
      <c r="A4" t="s">
        <v>436</v>
      </c>
    </row>
    <row r="5" spans="1:7" ht="28.5" customHeight="1" x14ac:dyDescent="0.25">
      <c r="A5" s="48"/>
      <c r="B5" s="231" t="s">
        <v>2</v>
      </c>
      <c r="C5" s="231"/>
      <c r="D5" s="231" t="s">
        <v>3</v>
      </c>
      <c r="E5" s="231"/>
      <c r="F5" s="231" t="s">
        <v>4</v>
      </c>
      <c r="G5" s="231"/>
    </row>
    <row r="6" spans="1:7" x14ac:dyDescent="0.25">
      <c r="A6" s="50" t="s">
        <v>5</v>
      </c>
      <c r="B6" s="210" t="s">
        <v>6</v>
      </c>
      <c r="C6" s="210" t="s">
        <v>7</v>
      </c>
      <c r="D6" s="210" t="s">
        <v>6</v>
      </c>
      <c r="E6" s="210" t="s">
        <v>7</v>
      </c>
      <c r="F6" s="210" t="s">
        <v>6</v>
      </c>
      <c r="G6" s="210" t="s">
        <v>7</v>
      </c>
    </row>
    <row r="7" spans="1:7" x14ac:dyDescent="0.25">
      <c r="A7" s="17" t="s">
        <v>9</v>
      </c>
      <c r="B7" s="43">
        <f>[5]Tab14!C2</f>
        <v>143800</v>
      </c>
      <c r="C7" s="44">
        <f>[5]Tab14!D2</f>
        <v>1</v>
      </c>
      <c r="D7" s="43">
        <f>[5]Tab14!E2</f>
        <v>44462</v>
      </c>
      <c r="E7" s="44">
        <f>[5]Tab14!F2</f>
        <v>1</v>
      </c>
      <c r="F7" s="43">
        <f>[5]Tab14!G2</f>
        <v>17516</v>
      </c>
      <c r="G7" s="44">
        <f>[5]Tab14!H2</f>
        <v>1</v>
      </c>
    </row>
    <row r="8" spans="1:7" ht="15.75" thickBot="1" x14ac:dyDescent="0.3">
      <c r="A8" s="220" t="str">
        <f>[5]Tab14!A3</f>
        <v>Under 7 år</v>
      </c>
      <c r="B8" s="69">
        <f>[5]Tab14!C3</f>
        <v>10035</v>
      </c>
      <c r="C8" s="75">
        <f>[5]Tab14!D3</f>
        <v>6.9784422809457583E-2</v>
      </c>
      <c r="D8" s="69">
        <f>[5]Tab14!E3</f>
        <v>3459</v>
      </c>
      <c r="E8" s="75">
        <f>[5]Tab14!F3</f>
        <v>7.7796770275741084E-2</v>
      </c>
      <c r="F8" s="69">
        <f>[5]Tab14!G3</f>
        <v>1318</v>
      </c>
      <c r="G8" s="75">
        <f>[5]Tab14!H3</f>
        <v>7.5245489837862528E-2</v>
      </c>
    </row>
    <row r="9" spans="1:7" ht="15.75" thickBot="1" x14ac:dyDescent="0.3">
      <c r="A9" s="171" t="str">
        <f>[5]Tab14!A4</f>
        <v>7-17 år</v>
      </c>
      <c r="B9" s="54">
        <f>[5]Tab14!C4</f>
        <v>11460</v>
      </c>
      <c r="C9" s="55">
        <f>[5]Tab14!D4</f>
        <v>7.9694019471488173E-2</v>
      </c>
      <c r="D9" s="54">
        <f>[5]Tab14!E4</f>
        <v>3615</v>
      </c>
      <c r="E9" s="55">
        <f>[5]Tab14!F4</f>
        <v>8.1305384373172598E-2</v>
      </c>
      <c r="F9" s="54">
        <f>[5]Tab14!G4</f>
        <v>1592</v>
      </c>
      <c r="G9" s="55">
        <f>[5]Tab14!H4</f>
        <v>9.0888330669102541E-2</v>
      </c>
    </row>
    <row r="10" spans="1:7" ht="15.75" thickBot="1" x14ac:dyDescent="0.3">
      <c r="A10" s="171" t="str">
        <f>[5]Tab14!A5</f>
        <v>18-24 år</v>
      </c>
      <c r="B10" s="54">
        <f>[5]Tab14!C5</f>
        <v>39616</v>
      </c>
      <c r="C10" s="55">
        <f>[5]Tab14!D5</f>
        <v>0.27549374130737142</v>
      </c>
      <c r="D10" s="54">
        <f>[5]Tab14!E5</f>
        <v>10933</v>
      </c>
      <c r="E10" s="55">
        <f>[5]Tab14!F5</f>
        <v>0.24589537132832531</v>
      </c>
      <c r="F10" s="54">
        <f>[5]Tab14!G5</f>
        <v>4204</v>
      </c>
      <c r="G10" s="55">
        <f>[5]Tab14!H5</f>
        <v>0.24000913450559491</v>
      </c>
    </row>
    <row r="11" spans="1:7" ht="15.75" thickBot="1" x14ac:dyDescent="0.3">
      <c r="A11" s="171" t="str">
        <f>[5]Tab14!A6</f>
        <v>25-34 år</v>
      </c>
      <c r="B11" s="54">
        <f>[5]Tab14!C6</f>
        <v>33755</v>
      </c>
      <c r="C11" s="55">
        <f>[5]Tab14!D6</f>
        <v>0.23473574408901249</v>
      </c>
      <c r="D11" s="54">
        <f>[5]Tab14!E6</f>
        <v>11978</v>
      </c>
      <c r="E11" s="55">
        <f>[5]Tab14!F6</f>
        <v>0.26939858755791463</v>
      </c>
      <c r="F11" s="54">
        <f>[5]Tab14!G6</f>
        <v>3547</v>
      </c>
      <c r="G11" s="55">
        <f>[5]Tab14!H6</f>
        <v>0.2025005709065997</v>
      </c>
    </row>
    <row r="12" spans="1:7" ht="15.75" thickBot="1" x14ac:dyDescent="0.3">
      <c r="A12" s="171" t="str">
        <f>[5]Tab14!A7</f>
        <v>35-49 år</v>
      </c>
      <c r="B12" s="54">
        <f>[5]Tab14!C7</f>
        <v>19158</v>
      </c>
      <c r="C12" s="55">
        <f>[5]Tab14!D7</f>
        <v>0.13322670375521559</v>
      </c>
      <c r="D12" s="54">
        <f>[5]Tab14!E7</f>
        <v>6641</v>
      </c>
      <c r="E12" s="55">
        <f>[5]Tab14!F7</f>
        <v>0.1493635014169403</v>
      </c>
      <c r="F12" s="54">
        <f>[5]Tab14!G7</f>
        <v>2429</v>
      </c>
      <c r="G12" s="55">
        <f>[5]Tab14!H7</f>
        <v>0.13867321306234301</v>
      </c>
    </row>
    <row r="13" spans="1:7" ht="15.75" thickBot="1" x14ac:dyDescent="0.3">
      <c r="A13" s="171" t="str">
        <f>[5]Tab14!A8</f>
        <v>50-64 år</v>
      </c>
      <c r="B13" s="54">
        <f>[5]Tab14!C8</f>
        <v>14469</v>
      </c>
      <c r="C13" s="55">
        <f>[5]Tab14!D8</f>
        <v>0.10061891515994439</v>
      </c>
      <c r="D13" s="54">
        <f>[5]Tab14!E8</f>
        <v>4307</v>
      </c>
      <c r="E13" s="55">
        <f>[5]Tab14!F8</f>
        <v>9.6869236651522653E-2</v>
      </c>
      <c r="F13" s="54">
        <f>[5]Tab14!G8</f>
        <v>2012</v>
      </c>
      <c r="G13" s="55">
        <f>[5]Tab14!H8</f>
        <v>0.1148664078556748</v>
      </c>
    </row>
    <row r="14" spans="1:7" ht="15.75" thickBot="1" x14ac:dyDescent="0.3">
      <c r="A14" s="171" t="str">
        <f>[5]Tab14!A9</f>
        <v>65-79 år</v>
      </c>
      <c r="B14" s="54">
        <f>[5]Tab14!C9</f>
        <v>10212</v>
      </c>
      <c r="C14" s="55">
        <f>[5]Tab14!D9</f>
        <v>7.1015299026425588E-2</v>
      </c>
      <c r="D14" s="54">
        <f>[5]Tab14!E9</f>
        <v>2285</v>
      </c>
      <c r="E14" s="55">
        <f>[5]Tab14!F9</f>
        <v>5.1392200080968023E-2</v>
      </c>
      <c r="F14" s="54">
        <f>[5]Tab14!G9</f>
        <v>1646</v>
      </c>
      <c r="G14" s="55">
        <f>[5]Tab14!H9</f>
        <v>9.3971226307376116E-2</v>
      </c>
    </row>
    <row r="15" spans="1:7" x14ac:dyDescent="0.25">
      <c r="A15" s="87" t="str">
        <f>[5]Tab14!A10</f>
        <v>80 år og derover</v>
      </c>
      <c r="B15" s="57">
        <f>[5]Tab14!C10</f>
        <v>5095</v>
      </c>
      <c r="C15" s="58">
        <f>[5]Tab14!D10</f>
        <v>3.5431154381084837E-2</v>
      </c>
      <c r="D15" s="57">
        <f>[5]Tab14!E10</f>
        <v>1244</v>
      </c>
      <c r="E15" s="58">
        <f>[5]Tab14!F10</f>
        <v>2.7978948315415409E-2</v>
      </c>
      <c r="F15" s="57">
        <f>[5]Tab14!G10</f>
        <v>768</v>
      </c>
      <c r="G15" s="58">
        <f>[5]Tab14!H10</f>
        <v>4.3845626855446448E-2</v>
      </c>
    </row>
    <row r="16" spans="1:7" x14ac:dyDescent="0.25">
      <c r="A16" s="103"/>
      <c r="B16" s="97"/>
      <c r="C16" s="83"/>
      <c r="D16" s="103"/>
      <c r="E16" s="97"/>
      <c r="F16" s="97"/>
      <c r="G16" s="103"/>
    </row>
    <row r="17" spans="1:7" x14ac:dyDescent="0.25">
      <c r="A17" s="17" t="s">
        <v>78</v>
      </c>
      <c r="B17" s="45">
        <f>[5]Tab14!C21</f>
        <v>4.9068065049649848E-2</v>
      </c>
      <c r="C17" s="17"/>
      <c r="D17" s="45">
        <f>[5]Tab14!E21</f>
        <v>3.7736169331532898E-2</v>
      </c>
      <c r="E17" s="17"/>
      <c r="F17" s="45">
        <f>[5]Tab14!G21</f>
        <v>4.7361661281382243E-2</v>
      </c>
      <c r="G17" s="17"/>
    </row>
    <row r="18" spans="1:7" x14ac:dyDescent="0.25">
      <c r="A18" s="103"/>
      <c r="B18" s="97"/>
      <c r="C18" s="97"/>
      <c r="D18" s="103"/>
      <c r="E18" s="97"/>
      <c r="F18" s="97"/>
      <c r="G18" s="103"/>
    </row>
    <row r="19" spans="1:7" x14ac:dyDescent="0.25">
      <c r="A19" s="17" t="s">
        <v>12</v>
      </c>
      <c r="B19" s="18">
        <f>[5]Tab14!C20</f>
        <v>33.062433936022252</v>
      </c>
      <c r="C19" s="19"/>
      <c r="D19" s="18">
        <f>[5]Tab14!E20</f>
        <v>31.846543115469391</v>
      </c>
      <c r="E19" s="17"/>
      <c r="F19" s="18">
        <f>[5]Tab14!G20</f>
        <v>34.986869148207347</v>
      </c>
      <c r="G19" s="17"/>
    </row>
    <row r="20" spans="1:7" ht="28.5" customHeight="1" x14ac:dyDescent="0.25">
      <c r="A20" s="48"/>
      <c r="B20" s="231" t="s">
        <v>17</v>
      </c>
      <c r="C20" s="231"/>
      <c r="D20" s="231" t="s">
        <v>18</v>
      </c>
      <c r="E20" s="231"/>
      <c r="F20" s="231" t="s">
        <v>19</v>
      </c>
      <c r="G20" s="231"/>
    </row>
    <row r="21" spans="1:7" x14ac:dyDescent="0.25">
      <c r="A21" s="50" t="s">
        <v>5</v>
      </c>
      <c r="B21" s="210" t="s">
        <v>6</v>
      </c>
      <c r="C21" s="210" t="s">
        <v>7</v>
      </c>
      <c r="D21" s="210" t="s">
        <v>6</v>
      </c>
      <c r="E21" s="215" t="s">
        <v>7</v>
      </c>
      <c r="F21" s="210" t="s">
        <v>6</v>
      </c>
      <c r="G21" s="210" t="s">
        <v>7</v>
      </c>
    </row>
    <row r="22" spans="1:7" x14ac:dyDescent="0.25">
      <c r="A22" s="17" t="s">
        <v>9</v>
      </c>
      <c r="B22" s="43">
        <f>[5]Tab14!I2</f>
        <v>29935</v>
      </c>
      <c r="C22" s="44">
        <f>[5]Tab14!J2</f>
        <v>1</v>
      </c>
      <c r="D22" s="43">
        <f>[5]Tab14!K2</f>
        <v>36255</v>
      </c>
      <c r="E22" s="44">
        <f>[5]Tab14!L2</f>
        <v>1</v>
      </c>
      <c r="F22" s="43">
        <f>[5]Tab14!M2</f>
        <v>15632</v>
      </c>
      <c r="G22" s="44">
        <f>[5]Tab14!N2</f>
        <v>1</v>
      </c>
    </row>
    <row r="23" spans="1:7" ht="15.75" thickBot="1" x14ac:dyDescent="0.3">
      <c r="A23" s="220" t="str">
        <f>A8</f>
        <v>Under 7 år</v>
      </c>
      <c r="B23" s="69">
        <f>[5]Tab14!I3</f>
        <v>1879</v>
      </c>
      <c r="C23" s="75">
        <f>[5]Tab14!J3</f>
        <v>6.2769333556038087E-2</v>
      </c>
      <c r="D23" s="69">
        <f>[5]Tab14!K3</f>
        <v>2439</v>
      </c>
      <c r="E23" s="75">
        <f>[5]Tab14!L3</f>
        <v>6.7273479520066196E-2</v>
      </c>
      <c r="F23" s="69">
        <f>[5]Tab14!M3</f>
        <v>940</v>
      </c>
      <c r="G23" s="75">
        <f>[5]Tab14!N3</f>
        <v>6.0133060388945753E-2</v>
      </c>
    </row>
    <row r="24" spans="1:7" ht="15.75" thickBot="1" x14ac:dyDescent="0.3">
      <c r="A24" s="171" t="str">
        <f t="shared" ref="A24:A30" si="0">A9</f>
        <v>7-17 år</v>
      </c>
      <c r="B24" s="54">
        <f>[5]Tab14!I4</f>
        <v>2377</v>
      </c>
      <c r="C24" s="55">
        <f>[5]Tab14!J4</f>
        <v>7.9405378319692674E-2</v>
      </c>
      <c r="D24" s="54">
        <f>[5]Tab14!K4</f>
        <v>2823</v>
      </c>
      <c r="E24" s="55">
        <f>[5]Tab14!L4</f>
        <v>7.7865122052130739E-2</v>
      </c>
      <c r="F24" s="54">
        <f>[5]Tab14!M4</f>
        <v>1053</v>
      </c>
      <c r="G24" s="55">
        <f>[5]Tab14!N4</f>
        <v>6.7361821903787103E-2</v>
      </c>
    </row>
    <row r="25" spans="1:7" ht="15.75" thickBot="1" x14ac:dyDescent="0.3">
      <c r="A25" s="171" t="str">
        <f t="shared" si="0"/>
        <v>18-24 år</v>
      </c>
      <c r="B25" s="54">
        <f>[5]Tab14!I5</f>
        <v>8807</v>
      </c>
      <c r="C25" s="55">
        <f>[5]Tab14!J5</f>
        <v>0.29420410890262227</v>
      </c>
      <c r="D25" s="54">
        <f>[5]Tab14!K5</f>
        <v>10650</v>
      </c>
      <c r="E25" s="55">
        <f>[5]Tab14!L5</f>
        <v>0.29375258585022762</v>
      </c>
      <c r="F25" s="54">
        <f>[5]Tab14!M5</f>
        <v>5022</v>
      </c>
      <c r="G25" s="55">
        <f>[5]Tab14!N5</f>
        <v>0.32126407369498472</v>
      </c>
    </row>
    <row r="26" spans="1:7" ht="15.75" thickBot="1" x14ac:dyDescent="0.3">
      <c r="A26" s="171" t="str">
        <f t="shared" si="0"/>
        <v>25-34 år</v>
      </c>
      <c r="B26" s="54">
        <f>[5]Tab14!I6</f>
        <v>6249</v>
      </c>
      <c r="C26" s="55">
        <f>[5]Tab14!J6</f>
        <v>0.2087522966427259</v>
      </c>
      <c r="D26" s="54">
        <f>[5]Tab14!K6</f>
        <v>8656</v>
      </c>
      <c r="E26" s="55">
        <f>[5]Tab14!L6</f>
        <v>0.23875327541028821</v>
      </c>
      <c r="F26" s="54">
        <f>[5]Tab14!M6</f>
        <v>3325</v>
      </c>
      <c r="G26" s="55">
        <f>[5]Tab14!N6</f>
        <v>0.2127047082906858</v>
      </c>
    </row>
    <row r="27" spans="1:7" ht="15.75" thickBot="1" x14ac:dyDescent="0.3">
      <c r="A27" s="171" t="str">
        <f t="shared" si="0"/>
        <v>35-49 år</v>
      </c>
      <c r="B27" s="54">
        <f>[5]Tab14!I7</f>
        <v>3784</v>
      </c>
      <c r="C27" s="55">
        <f>[5]Tab14!J7</f>
        <v>0.12640721563387339</v>
      </c>
      <c r="D27" s="54">
        <f>[5]Tab14!K7</f>
        <v>4583</v>
      </c>
      <c r="E27" s="55">
        <f>[5]Tab14!L7</f>
        <v>0.1264101503240932</v>
      </c>
      <c r="F27" s="54">
        <f>[5]Tab14!M7</f>
        <v>1721</v>
      </c>
      <c r="G27" s="55">
        <f>[5]Tab14!N7</f>
        <v>0.1100946775844422</v>
      </c>
    </row>
    <row r="28" spans="1:7" ht="15.75" thickBot="1" x14ac:dyDescent="0.3">
      <c r="A28" s="171" t="str">
        <f t="shared" si="0"/>
        <v>50-64 år</v>
      </c>
      <c r="B28" s="54">
        <f>[5]Tab14!I8</f>
        <v>3086</v>
      </c>
      <c r="C28" s="55">
        <f>[5]Tab14!J8</f>
        <v>0.1030900283948555</v>
      </c>
      <c r="D28" s="54">
        <f>[5]Tab14!K8</f>
        <v>3531</v>
      </c>
      <c r="E28" s="55">
        <f>[5]Tab14!L8</f>
        <v>9.7393462970624747E-2</v>
      </c>
      <c r="F28" s="54">
        <f>[5]Tab14!M8</f>
        <v>1533</v>
      </c>
      <c r="G28" s="55">
        <f>[5]Tab14!N8</f>
        <v>9.8068065506653021E-2</v>
      </c>
    </row>
    <row r="29" spans="1:7" ht="15.75" thickBot="1" x14ac:dyDescent="0.3">
      <c r="A29" s="171" t="str">
        <f t="shared" si="0"/>
        <v>65-79 år</v>
      </c>
      <c r="B29" s="54">
        <f>[5]Tab14!I9</f>
        <v>2492</v>
      </c>
      <c r="C29" s="55">
        <f>[5]Tab14!J9</f>
        <v>8.3247035243026554E-2</v>
      </c>
      <c r="D29" s="54">
        <f>[5]Tab14!K9</f>
        <v>2492</v>
      </c>
      <c r="E29" s="55">
        <f>[5]Tab14!L9</f>
        <v>6.8735346848710521E-2</v>
      </c>
      <c r="F29" s="54">
        <f>[5]Tab14!M9</f>
        <v>1297</v>
      </c>
      <c r="G29" s="55">
        <f>[5]Tab14!N9</f>
        <v>8.2970829068577279E-2</v>
      </c>
    </row>
    <row r="30" spans="1:7" x14ac:dyDescent="0.25">
      <c r="A30" s="87" t="str">
        <f t="shared" si="0"/>
        <v>80 år og derover</v>
      </c>
      <c r="B30" s="57">
        <f>[5]Tab14!I10</f>
        <v>1261</v>
      </c>
      <c r="C30" s="58">
        <f>[5]Tab14!J10</f>
        <v>4.2124603307165533E-2</v>
      </c>
      <c r="D30" s="57">
        <f>[5]Tab14!K10</f>
        <v>1081</v>
      </c>
      <c r="E30" s="58">
        <f>[5]Tab14!L10</f>
        <v>2.981657702385878E-2</v>
      </c>
      <c r="F30" s="57">
        <f>[5]Tab14!M10</f>
        <v>741</v>
      </c>
      <c r="G30" s="58">
        <f>[5]Tab14!N10</f>
        <v>4.7402763561924258E-2</v>
      </c>
    </row>
    <row r="31" spans="1:7" x14ac:dyDescent="0.25">
      <c r="A31" s="103"/>
      <c r="B31" s="97"/>
      <c r="C31" s="97"/>
      <c r="D31" s="103"/>
      <c r="E31" s="97"/>
      <c r="F31" s="97"/>
      <c r="G31" s="103"/>
    </row>
    <row r="32" spans="1:7" x14ac:dyDescent="0.25">
      <c r="A32" s="17" t="s">
        <v>78</v>
      </c>
      <c r="B32" s="197">
        <f>[6]Tab14!F21</f>
        <v>5.3368918555125891E-2</v>
      </c>
      <c r="C32" s="179"/>
      <c r="D32" s="197">
        <f>[6]Tab14!G21</f>
        <v>6.2648607923912747E-2</v>
      </c>
      <c r="E32" s="179"/>
      <c r="F32" s="197">
        <f>[6]Tab14!H21</f>
        <v>6.4344046364594315E-2</v>
      </c>
      <c r="G32" s="198"/>
    </row>
    <row r="33" spans="1:7" x14ac:dyDescent="0.25">
      <c r="A33" s="103"/>
      <c r="B33" s="97"/>
      <c r="C33" s="97"/>
      <c r="D33" s="103"/>
      <c r="E33" s="97"/>
      <c r="F33" s="97"/>
      <c r="G33" s="103"/>
    </row>
    <row r="34" spans="1:7" x14ac:dyDescent="0.25">
      <c r="A34" s="17" t="s">
        <v>12</v>
      </c>
      <c r="B34" s="18">
        <f>[6]Tab14!F20</f>
        <v>34.058693836646057</v>
      </c>
      <c r="C34" s="19"/>
      <c r="D34" s="18">
        <f>[6]Tab14!G20</f>
        <v>32.382843745690252</v>
      </c>
      <c r="E34" s="17"/>
      <c r="F34" s="18">
        <f>[6]Tab14!H20</f>
        <v>34.03275332650972</v>
      </c>
      <c r="G34" s="17"/>
    </row>
    <row r="35" spans="1:7" x14ac:dyDescent="0.25">
      <c r="A35" s="10" t="s">
        <v>252</v>
      </c>
    </row>
  </sheetData>
  <mergeCells count="6">
    <mergeCell ref="F5:G5"/>
    <mergeCell ref="B20:C20"/>
    <mergeCell ref="D20:E20"/>
    <mergeCell ref="F20:G20"/>
    <mergeCell ref="B5:C5"/>
    <mergeCell ref="D5:E5"/>
  </mergeCells>
  <hyperlinks>
    <hyperlink ref="A1" location="Forside!A1" display="Til forsiden"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40"/>
  <sheetViews>
    <sheetView workbookViewId="0">
      <selection activeCell="A5" sqref="A5"/>
    </sheetView>
  </sheetViews>
  <sheetFormatPr defaultRowHeight="15" x14ac:dyDescent="0.25"/>
  <cols>
    <col min="1" max="1" width="20" customWidth="1"/>
    <col min="2" max="7" width="10.7109375" customWidth="1"/>
  </cols>
  <sheetData>
    <row r="1" spans="1:7" x14ac:dyDescent="0.25">
      <c r="A1" s="2" t="s">
        <v>69</v>
      </c>
    </row>
    <row r="4" spans="1:7" x14ac:dyDescent="0.25">
      <c r="A4" t="s">
        <v>437</v>
      </c>
    </row>
    <row r="5" spans="1:7" ht="28.5" customHeight="1" x14ac:dyDescent="0.25">
      <c r="A5" s="48"/>
      <c r="B5" s="231" t="s">
        <v>2</v>
      </c>
      <c r="C5" s="231"/>
      <c r="D5" s="231" t="s">
        <v>3</v>
      </c>
      <c r="E5" s="231"/>
      <c r="F5" s="231" t="s">
        <v>4</v>
      </c>
      <c r="G5" s="231"/>
    </row>
    <row r="6" spans="1:7" ht="15.75" thickBot="1" x14ac:dyDescent="0.3">
      <c r="A6" s="38" t="s">
        <v>5</v>
      </c>
      <c r="B6" s="39" t="s">
        <v>6</v>
      </c>
      <c r="C6" s="39" t="s">
        <v>7</v>
      </c>
      <c r="D6" s="39" t="s">
        <v>6</v>
      </c>
      <c r="E6" s="39" t="s">
        <v>7</v>
      </c>
      <c r="F6" s="39" t="s">
        <v>6</v>
      </c>
      <c r="G6" s="39" t="s">
        <v>7</v>
      </c>
    </row>
    <row r="7" spans="1:7" ht="15.75" thickBot="1" x14ac:dyDescent="0.3">
      <c r="A7" s="102" t="s">
        <v>9</v>
      </c>
      <c r="B7" s="43">
        <f>[5]Tab15!C2</f>
        <v>146114</v>
      </c>
      <c r="C7" s="44">
        <f>[5]Tab15!D2</f>
        <v>1</v>
      </c>
      <c r="D7" s="43">
        <f>[5]Tab15!E2</f>
        <v>46898</v>
      </c>
      <c r="E7" s="44">
        <f>[5]Tab15!F2</f>
        <v>1</v>
      </c>
      <c r="F7" s="43">
        <f>[5]Tab15!G2</f>
        <v>16701</v>
      </c>
      <c r="G7" s="44">
        <f>[5]Tab15!H2</f>
        <v>1</v>
      </c>
    </row>
    <row r="8" spans="1:7" ht="15.75" thickBot="1" x14ac:dyDescent="0.3">
      <c r="A8" s="171" t="s">
        <v>402</v>
      </c>
      <c r="B8" s="54">
        <f>[5]Tab15!C3</f>
        <v>12438</v>
      </c>
      <c r="C8" s="55">
        <f>[5]Tab15!D3</f>
        <v>8.5125313111679923E-2</v>
      </c>
      <c r="D8" s="54">
        <f>[5]Tab15!E3</f>
        <v>4248</v>
      </c>
      <c r="E8" s="55">
        <f>[5]Tab15!F3</f>
        <v>9.0579555631370212E-2</v>
      </c>
      <c r="F8" s="54">
        <f>[5]Tab15!G3</f>
        <v>1386</v>
      </c>
      <c r="G8" s="55">
        <f>[5]Tab15!H3</f>
        <v>8.2989042572301053E-2</v>
      </c>
    </row>
    <row r="9" spans="1:7" ht="15.75" thickBot="1" x14ac:dyDescent="0.3">
      <c r="A9" s="171" t="s">
        <v>403</v>
      </c>
      <c r="B9" s="54">
        <f>[5]Tab15!C4</f>
        <v>13221</v>
      </c>
      <c r="C9" s="55">
        <f>[5]Tab15!D4</f>
        <v>9.0484142518855143E-2</v>
      </c>
      <c r="D9" s="54">
        <f>[5]Tab15!E4</f>
        <v>4254</v>
      </c>
      <c r="E9" s="55">
        <f>[5]Tab15!F4</f>
        <v>9.070749285683824E-2</v>
      </c>
      <c r="F9" s="54">
        <f>[5]Tab15!G4</f>
        <v>1811</v>
      </c>
      <c r="G9" s="55">
        <f>[5]Tab15!H4</f>
        <v>0.10843662056164299</v>
      </c>
    </row>
    <row r="10" spans="1:7" ht="15.75" thickBot="1" x14ac:dyDescent="0.3">
      <c r="A10" s="171" t="s">
        <v>247</v>
      </c>
      <c r="B10" s="54">
        <f>[5]Tab15!C5</f>
        <v>37039</v>
      </c>
      <c r="C10" s="55">
        <f>[5]Tab15!D5</f>
        <v>0.2534938472699399</v>
      </c>
      <c r="D10" s="54">
        <f>[5]Tab15!E5</f>
        <v>10850</v>
      </c>
      <c r="E10" s="55">
        <f>[5]Tab15!F5</f>
        <v>0.23135314938803361</v>
      </c>
      <c r="F10" s="54">
        <f>[5]Tab15!G5</f>
        <v>4219</v>
      </c>
      <c r="G10" s="55">
        <f>[5]Tab15!H5</f>
        <v>0.25261960361654989</v>
      </c>
    </row>
    <row r="11" spans="1:7" ht="15.75" thickBot="1" x14ac:dyDescent="0.3">
      <c r="A11" s="171" t="s">
        <v>248</v>
      </c>
      <c r="B11" s="54">
        <f>[5]Tab15!C6</f>
        <v>39455</v>
      </c>
      <c r="C11" s="55">
        <f>[5]Tab15!D6</f>
        <v>0.27002888155823529</v>
      </c>
      <c r="D11" s="54">
        <f>[5]Tab15!E6</f>
        <v>13224</v>
      </c>
      <c r="E11" s="55">
        <f>[5]Tab15!F6</f>
        <v>0.28197364493155358</v>
      </c>
      <c r="F11" s="54">
        <f>[5]Tab15!G6</f>
        <v>3856</v>
      </c>
      <c r="G11" s="55">
        <f>[5]Tab15!H6</f>
        <v>0.23088437818094729</v>
      </c>
    </row>
    <row r="12" spans="1:7" ht="15.75" thickBot="1" x14ac:dyDescent="0.3">
      <c r="A12" s="171" t="s">
        <v>90</v>
      </c>
      <c r="B12" s="54">
        <f>[5]Tab15!C7</f>
        <v>20840</v>
      </c>
      <c r="C12" s="55">
        <f>[5]Tab15!D7</f>
        <v>0.1426283586788398</v>
      </c>
      <c r="D12" s="54">
        <f>[5]Tab15!E7</f>
        <v>7211</v>
      </c>
      <c r="E12" s="55">
        <f>[5]Tab15!F7</f>
        <v>0.15375922214166909</v>
      </c>
      <c r="F12" s="54">
        <f>[5]Tab15!G7</f>
        <v>2468</v>
      </c>
      <c r="G12" s="55">
        <f>[5]Tab15!H7</f>
        <v>0.14777558230046109</v>
      </c>
    </row>
    <row r="13" spans="1:7" ht="15.75" thickBot="1" x14ac:dyDescent="0.3">
      <c r="A13" s="171" t="s">
        <v>91</v>
      </c>
      <c r="B13" s="54">
        <f>[5]Tab15!C8</f>
        <v>12937</v>
      </c>
      <c r="C13" s="55">
        <f>[5]Tab15!D8</f>
        <v>8.854045471344292E-2</v>
      </c>
      <c r="D13" s="54">
        <f>[5]Tab15!E8</f>
        <v>4134</v>
      </c>
      <c r="E13" s="55">
        <f>[5]Tab15!F8</f>
        <v>8.814874834747749E-2</v>
      </c>
      <c r="F13" s="54">
        <f>[5]Tab15!G8</f>
        <v>1673</v>
      </c>
      <c r="G13" s="55">
        <f>[5]Tab15!H8</f>
        <v>0.1001736422968685</v>
      </c>
    </row>
    <row r="14" spans="1:7" ht="15.75" thickBot="1" x14ac:dyDescent="0.3">
      <c r="A14" s="171" t="s">
        <v>249</v>
      </c>
      <c r="B14" s="54">
        <f>[5]Tab15!C9</f>
        <v>6353</v>
      </c>
      <c r="C14" s="55">
        <f>[5]Tab15!D9</f>
        <v>4.3479748689379517E-2</v>
      </c>
      <c r="D14" s="54">
        <f>[5]Tab15!E9</f>
        <v>1844</v>
      </c>
      <c r="E14" s="55">
        <f>[5]Tab15!F9</f>
        <v>3.9319373960510037E-2</v>
      </c>
      <c r="F14" s="54">
        <f>[5]Tab15!G9</f>
        <v>808</v>
      </c>
      <c r="G14" s="55">
        <f>[5]Tab15!H9</f>
        <v>4.838033650679599E-2</v>
      </c>
    </row>
    <row r="15" spans="1:7" x14ac:dyDescent="0.25">
      <c r="A15" s="87" t="s">
        <v>404</v>
      </c>
      <c r="B15" s="57">
        <f>[5]Tab15!C10</f>
        <v>3831</v>
      </c>
      <c r="C15" s="58">
        <f>[5]Tab15!D10</f>
        <v>2.621925345962741E-2</v>
      </c>
      <c r="D15" s="57">
        <f>[5]Tab15!E10</f>
        <v>1133</v>
      </c>
      <c r="E15" s="58">
        <f>[5]Tab15!F10</f>
        <v>2.4158812742547661E-2</v>
      </c>
      <c r="F15" s="57">
        <f>[5]Tab15!G10</f>
        <v>480</v>
      </c>
      <c r="G15" s="58">
        <f>[5]Tab15!H10</f>
        <v>2.874079396443327E-2</v>
      </c>
    </row>
    <row r="16" spans="1:7" x14ac:dyDescent="0.25">
      <c r="A16" s="103"/>
      <c r="B16" s="97"/>
      <c r="C16" s="83"/>
      <c r="D16" s="103"/>
      <c r="E16" s="97"/>
      <c r="F16" s="97"/>
      <c r="G16" s="103"/>
    </row>
    <row r="17" spans="1:7" x14ac:dyDescent="0.25">
      <c r="A17" s="17" t="s">
        <v>81</v>
      </c>
      <c r="B17" s="45">
        <f>[5]Tab15!C21</f>
        <v>4.9857658252187333E-2</v>
      </c>
      <c r="C17" s="17"/>
      <c r="D17" s="45">
        <f>[5]Tab15!E21</f>
        <v>3.9803672108997122E-2</v>
      </c>
      <c r="E17" s="17"/>
      <c r="F17" s="45">
        <f>[5]Tab15!G21</f>
        <v>4.5157975854097088E-2</v>
      </c>
      <c r="G17" s="17"/>
    </row>
    <row r="18" spans="1:7" x14ac:dyDescent="0.25">
      <c r="A18" s="103"/>
      <c r="B18" s="97"/>
      <c r="C18" s="97"/>
      <c r="D18" s="103"/>
      <c r="E18" s="97"/>
      <c r="F18" s="97"/>
      <c r="G18" s="103"/>
    </row>
    <row r="19" spans="1:7" x14ac:dyDescent="0.25">
      <c r="A19" s="17" t="s">
        <v>12</v>
      </c>
      <c r="B19" s="18">
        <f>[5]Tab15!C20</f>
        <v>30.671256689981799</v>
      </c>
      <c r="C19" s="19"/>
      <c r="D19" s="18">
        <f>[5]Tab15!E20</f>
        <v>30.51823105462919</v>
      </c>
      <c r="E19" s="17"/>
      <c r="F19" s="18">
        <f>[5]Tab15!G20</f>
        <v>31.189928746781629</v>
      </c>
      <c r="G19" s="17"/>
    </row>
    <row r="20" spans="1:7" ht="28.5" customHeight="1" x14ac:dyDescent="0.25">
      <c r="A20" s="104"/>
      <c r="B20" s="231" t="s">
        <v>17</v>
      </c>
      <c r="C20" s="231"/>
      <c r="D20" s="231" t="s">
        <v>18</v>
      </c>
      <c r="E20" s="231"/>
      <c r="F20" s="231" t="s">
        <v>19</v>
      </c>
      <c r="G20" s="231"/>
    </row>
    <row r="21" spans="1:7" ht="15.75" thickBot="1" x14ac:dyDescent="0.3">
      <c r="A21" s="38" t="s">
        <v>5</v>
      </c>
      <c r="B21" s="39" t="s">
        <v>6</v>
      </c>
      <c r="C21" s="39" t="s">
        <v>7</v>
      </c>
      <c r="D21" s="39" t="s">
        <v>6</v>
      </c>
      <c r="E21" s="39" t="s">
        <v>7</v>
      </c>
      <c r="F21" s="39" t="s">
        <v>6</v>
      </c>
      <c r="G21" s="39" t="s">
        <v>7</v>
      </c>
    </row>
    <row r="22" spans="1:7" ht="15.75" thickBot="1" x14ac:dyDescent="0.3">
      <c r="A22" s="102" t="s">
        <v>9</v>
      </c>
      <c r="B22" s="43">
        <f>[5]Tab15!I2</f>
        <v>30408</v>
      </c>
      <c r="C22" s="44">
        <f>[5]Tab15!J2</f>
        <v>1</v>
      </c>
      <c r="D22" s="43">
        <f>[5]Tab15!K2</f>
        <v>37036</v>
      </c>
      <c r="E22" s="44">
        <f>[5]Tab15!L2</f>
        <v>1</v>
      </c>
      <c r="F22" s="43">
        <f>[5]Tab15!M2</f>
        <v>15071</v>
      </c>
      <c r="G22" s="44">
        <f>[5]Tab15!N2</f>
        <v>1</v>
      </c>
    </row>
    <row r="23" spans="1:7" ht="15.75" thickBot="1" x14ac:dyDescent="0.3">
      <c r="A23" s="171" t="s">
        <v>402</v>
      </c>
      <c r="B23" s="54">
        <f>[5]Tab15!I3</f>
        <v>2468</v>
      </c>
      <c r="C23" s="55">
        <f>[5]Tab15!J3</f>
        <v>8.1162851881083922E-2</v>
      </c>
      <c r="D23" s="54">
        <f>[5]Tab15!K3</f>
        <v>3181</v>
      </c>
      <c r="E23" s="55">
        <f>[5]Tab15!L3</f>
        <v>8.5889404903337296E-2</v>
      </c>
      <c r="F23" s="54">
        <f>[5]Tab15!M3</f>
        <v>1155</v>
      </c>
      <c r="G23" s="55">
        <f>[5]Tab15!N3</f>
        <v>7.6637250348351144E-2</v>
      </c>
    </row>
    <row r="24" spans="1:7" ht="15.75" thickBot="1" x14ac:dyDescent="0.3">
      <c r="A24" s="171" t="s">
        <v>403</v>
      </c>
      <c r="B24" s="54">
        <f>[5]Tab15!I4</f>
        <v>2793</v>
      </c>
      <c r="C24" s="55">
        <f>[5]Tab15!J4</f>
        <v>9.1850828729281769E-2</v>
      </c>
      <c r="D24" s="54">
        <f>[5]Tab15!K4</f>
        <v>3161</v>
      </c>
      <c r="E24" s="55">
        <f>[5]Tab15!L4</f>
        <v>8.5349389782913926E-2</v>
      </c>
      <c r="F24" s="54">
        <f>[5]Tab15!M4</f>
        <v>1202</v>
      </c>
      <c r="G24" s="55">
        <f>[5]Tab15!N4</f>
        <v>7.9755822440448543E-2</v>
      </c>
    </row>
    <row r="25" spans="1:7" ht="15.75" thickBot="1" x14ac:dyDescent="0.3">
      <c r="A25" s="171" t="s">
        <v>247</v>
      </c>
      <c r="B25" s="54">
        <f>[5]Tab15!I5</f>
        <v>8082</v>
      </c>
      <c r="C25" s="55">
        <f>[5]Tab15!J5</f>
        <v>0.26578531965272301</v>
      </c>
      <c r="D25" s="54">
        <f>[5]Tab15!K5</f>
        <v>9789</v>
      </c>
      <c r="E25" s="55">
        <f>[5]Tab15!L5</f>
        <v>0.26431040069121942</v>
      </c>
      <c r="F25" s="54">
        <f>[5]Tab15!M5</f>
        <v>4099</v>
      </c>
      <c r="G25" s="55">
        <f>[5]Tab15!N5</f>
        <v>0.27197929798951631</v>
      </c>
    </row>
    <row r="26" spans="1:7" ht="15.75" thickBot="1" x14ac:dyDescent="0.3">
      <c r="A26" s="171" t="s">
        <v>248</v>
      </c>
      <c r="B26" s="54">
        <f>[5]Tab15!I6</f>
        <v>7727</v>
      </c>
      <c r="C26" s="55">
        <f>[5]Tab15!J6</f>
        <v>0.25411076032622992</v>
      </c>
      <c r="D26" s="54">
        <f>[5]Tab15!K6</f>
        <v>10347</v>
      </c>
      <c r="E26" s="55">
        <f>[5]Tab15!L6</f>
        <v>0.27937682255103141</v>
      </c>
      <c r="F26" s="54">
        <f>[5]Tab15!M6</f>
        <v>4301</v>
      </c>
      <c r="G26" s="55">
        <f>[5]Tab15!N6</f>
        <v>0.2853825227257647</v>
      </c>
    </row>
    <row r="27" spans="1:7" ht="15.75" thickBot="1" x14ac:dyDescent="0.3">
      <c r="A27" s="171" t="s">
        <v>90</v>
      </c>
      <c r="B27" s="54">
        <f>[5]Tab15!I7</f>
        <v>4250</v>
      </c>
      <c r="C27" s="55">
        <f>[5]Tab15!J7</f>
        <v>0.13976585109181791</v>
      </c>
      <c r="D27" s="54">
        <f>[5]Tab15!K7</f>
        <v>5042</v>
      </c>
      <c r="E27" s="55">
        <f>[5]Tab15!L7</f>
        <v>0.13613781185873211</v>
      </c>
      <c r="F27" s="54">
        <f>[5]Tab15!M7</f>
        <v>1869</v>
      </c>
      <c r="G27" s="55">
        <f>[5]Tab15!N7</f>
        <v>0.12401300510915</v>
      </c>
    </row>
    <row r="28" spans="1:7" ht="15.75" thickBot="1" x14ac:dyDescent="0.3">
      <c r="A28" s="171" t="s">
        <v>91</v>
      </c>
      <c r="B28" s="54">
        <f>[5]Tab15!I8</f>
        <v>2764</v>
      </c>
      <c r="C28" s="55">
        <f>[5]Tab15!J8</f>
        <v>9.089713233359642E-2</v>
      </c>
      <c r="D28" s="54">
        <f>[5]Tab15!K8</f>
        <v>3093</v>
      </c>
      <c r="E28" s="55">
        <f>[5]Tab15!L8</f>
        <v>8.3513338373474452E-2</v>
      </c>
      <c r="F28" s="54">
        <f>[5]Tab15!M8</f>
        <v>1273</v>
      </c>
      <c r="G28" s="55">
        <f>[5]Tab15!N8</f>
        <v>8.4466856877446747E-2</v>
      </c>
    </row>
    <row r="29" spans="1:7" ht="15.75" thickBot="1" x14ac:dyDescent="0.3">
      <c r="A29" s="171" t="s">
        <v>249</v>
      </c>
      <c r="B29" s="54">
        <f>[5]Tab15!I9</f>
        <v>1499</v>
      </c>
      <c r="C29" s="55">
        <f>[5]Tab15!J9</f>
        <v>4.9296237832149432E-2</v>
      </c>
      <c r="D29" s="54">
        <f>[5]Tab15!K9</f>
        <v>1520</v>
      </c>
      <c r="E29" s="55">
        <f>[5]Tab15!L9</f>
        <v>4.1041149152176257E-2</v>
      </c>
      <c r="F29" s="54">
        <f>[5]Tab15!M9</f>
        <v>682</v>
      </c>
      <c r="G29" s="55">
        <f>[5]Tab15!N9</f>
        <v>4.5252471634264477E-2</v>
      </c>
    </row>
    <row r="30" spans="1:7" x14ac:dyDescent="0.25">
      <c r="A30" s="87" t="s">
        <v>404</v>
      </c>
      <c r="B30" s="57">
        <f>[5]Tab15!I10</f>
        <v>825</v>
      </c>
      <c r="C30" s="58">
        <f>[5]Tab15!J10</f>
        <v>2.7131018153117602E-2</v>
      </c>
      <c r="D30" s="57">
        <f>[5]Tab15!K10</f>
        <v>903</v>
      </c>
      <c r="E30" s="58">
        <f>[5]Tab15!L10</f>
        <v>2.4381682687115241E-2</v>
      </c>
      <c r="F30" s="57">
        <f>[5]Tab15!M10</f>
        <v>490</v>
      </c>
      <c r="G30" s="58">
        <f>[5]Tab15!N10</f>
        <v>3.2512772875058063E-2</v>
      </c>
    </row>
    <row r="31" spans="1:7" x14ac:dyDescent="0.25">
      <c r="A31" s="103"/>
      <c r="B31" s="97"/>
      <c r="C31" s="83"/>
      <c r="D31" s="103"/>
      <c r="E31" s="97"/>
      <c r="F31" s="97"/>
      <c r="G31" s="103"/>
    </row>
    <row r="32" spans="1:7" x14ac:dyDescent="0.25">
      <c r="A32" s="17" t="s">
        <v>81</v>
      </c>
      <c r="B32" s="45">
        <f>[5]Tab15!I21</f>
        <v>5.421219560461895E-2</v>
      </c>
      <c r="C32" s="17"/>
      <c r="D32" s="45">
        <f>[5]Tab15!K21</f>
        <v>6.3998175232934287E-2</v>
      </c>
      <c r="E32" s="17"/>
      <c r="F32" s="45">
        <f>[5]Tab15!M21</f>
        <v>6.2034872233930463E-2</v>
      </c>
      <c r="G32" s="17"/>
    </row>
    <row r="33" spans="1:23" x14ac:dyDescent="0.25">
      <c r="A33" s="103"/>
      <c r="B33" s="97"/>
      <c r="C33" s="97"/>
      <c r="D33" s="103"/>
      <c r="E33" s="97"/>
      <c r="F33" s="97"/>
      <c r="G33" s="103"/>
    </row>
    <row r="34" spans="1:23" x14ac:dyDescent="0.25">
      <c r="A34" s="17" t="s">
        <v>12</v>
      </c>
      <c r="B34" s="18">
        <f>[6]Tab15!F20</f>
        <v>31.00177584846093</v>
      </c>
      <c r="C34" s="19"/>
      <c r="D34" s="18">
        <f>[6]Tab15!G20</f>
        <v>30.212252943082412</v>
      </c>
      <c r="E34" s="17"/>
      <c r="F34" s="18">
        <f>[6]Tab15!H20</f>
        <v>31.033773472231442</v>
      </c>
      <c r="G34" s="17"/>
    </row>
    <row r="35" spans="1:23" x14ac:dyDescent="0.25">
      <c r="A35" s="11" t="s">
        <v>306</v>
      </c>
    </row>
    <row r="39" spans="1:23" ht="15.75" thickBot="1" x14ac:dyDescent="0.3"/>
    <row r="40" spans="1:23" x14ac:dyDescent="0.25">
      <c r="R40" s="57"/>
      <c r="S40" s="58"/>
      <c r="T40" s="57"/>
      <c r="U40" s="58"/>
      <c r="V40" s="57"/>
      <c r="W40" s="58"/>
    </row>
  </sheetData>
  <mergeCells count="6">
    <mergeCell ref="B5:C5"/>
    <mergeCell ref="D5:E5"/>
    <mergeCell ref="F5:G5"/>
    <mergeCell ref="B20:C20"/>
    <mergeCell ref="D20:E20"/>
    <mergeCell ref="F20:G20"/>
  </mergeCells>
  <hyperlinks>
    <hyperlink ref="A1" location="Forside!A1" display="Til forsiden"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3"/>
  <sheetViews>
    <sheetView workbookViewId="0">
      <selection activeCell="A5" sqref="A5"/>
    </sheetView>
  </sheetViews>
  <sheetFormatPr defaultRowHeight="15" x14ac:dyDescent="0.25"/>
  <cols>
    <col min="1" max="1" width="17.5703125" customWidth="1"/>
    <col min="2" max="9" width="10.7109375" customWidth="1"/>
  </cols>
  <sheetData>
    <row r="1" spans="1:9" x14ac:dyDescent="0.25">
      <c r="A1" s="2" t="s">
        <v>69</v>
      </c>
    </row>
    <row r="4" spans="1:9" x14ac:dyDescent="0.25">
      <c r="A4" t="s">
        <v>438</v>
      </c>
    </row>
    <row r="5" spans="1:9" ht="28.5" customHeight="1" x14ac:dyDescent="0.25">
      <c r="A5" s="48"/>
      <c r="B5" s="231" t="s">
        <v>9</v>
      </c>
      <c r="C5" s="231"/>
      <c r="D5" s="231" t="s">
        <v>253</v>
      </c>
      <c r="E5" s="231"/>
      <c r="F5" s="231" t="s">
        <v>116</v>
      </c>
      <c r="G5" s="231"/>
      <c r="H5" s="231" t="s">
        <v>117</v>
      </c>
      <c r="I5" s="231"/>
    </row>
    <row r="6" spans="1:9" x14ac:dyDescent="0.25">
      <c r="A6" s="50"/>
      <c r="B6" s="210" t="s">
        <v>6</v>
      </c>
      <c r="C6" s="210" t="s">
        <v>7</v>
      </c>
      <c r="D6" s="210" t="s">
        <v>6</v>
      </c>
      <c r="E6" s="210" t="s">
        <v>7</v>
      </c>
      <c r="F6" s="210" t="s">
        <v>6</v>
      </c>
      <c r="G6" s="210" t="s">
        <v>7</v>
      </c>
      <c r="H6" s="210" t="s">
        <v>6</v>
      </c>
      <c r="I6" s="210" t="s">
        <v>7</v>
      </c>
    </row>
    <row r="7" spans="1:9" x14ac:dyDescent="0.25">
      <c r="A7" s="17" t="s">
        <v>2</v>
      </c>
      <c r="B7" s="43">
        <f>[6]Tab16!C2</f>
        <v>143800</v>
      </c>
      <c r="C7" s="44">
        <f>[5]Tab16!D2</f>
        <v>1</v>
      </c>
      <c r="D7" s="43">
        <f>[6]Tab16!D2</f>
        <v>103834</v>
      </c>
      <c r="E7" s="45">
        <f>[6]Tab16!D8</f>
        <v>0.72207232267037558</v>
      </c>
      <c r="F7" s="43">
        <f>[6]Tab16!E2</f>
        <v>26321</v>
      </c>
      <c r="G7" s="45">
        <f>[6]Tab16!E8</f>
        <v>0.18303894297635601</v>
      </c>
      <c r="H7" s="43">
        <f>[6]Tab16!F2</f>
        <v>13645</v>
      </c>
      <c r="I7" s="45">
        <f>[6]Tab16!F8</f>
        <v>9.4888734353268431E-2</v>
      </c>
    </row>
    <row r="8" spans="1:9" ht="15.75" thickBot="1" x14ac:dyDescent="0.3">
      <c r="A8" s="74" t="s">
        <v>3</v>
      </c>
      <c r="B8" s="69">
        <f>[6]Tab16!C3</f>
        <v>44462</v>
      </c>
      <c r="C8" s="70">
        <f>[5]Tab16!D3</f>
        <v>1</v>
      </c>
      <c r="D8" s="69">
        <f>[6]Tab16!D3</f>
        <v>28661</v>
      </c>
      <c r="E8" s="75">
        <f>[6]Tab16!D9</f>
        <v>0.6446178759390041</v>
      </c>
      <c r="F8" s="69">
        <f>[6]Tab16!E3</f>
        <v>9625</v>
      </c>
      <c r="G8" s="75">
        <f>[6]Tab16!E9</f>
        <v>0.21647699158832259</v>
      </c>
      <c r="H8" s="69">
        <f>[6]Tab16!F3</f>
        <v>6176</v>
      </c>
      <c r="I8" s="75">
        <f>[6]Tab16!F9</f>
        <v>0.1389051324726733</v>
      </c>
    </row>
    <row r="9" spans="1:9" ht="15.75" thickBot="1" x14ac:dyDescent="0.3">
      <c r="A9" s="53" t="s">
        <v>4</v>
      </c>
      <c r="B9" s="54">
        <f>[6]Tab16!C4</f>
        <v>17516</v>
      </c>
      <c r="C9" s="64">
        <f>[5]Tab16!D4</f>
        <v>1</v>
      </c>
      <c r="D9" s="54">
        <f>[6]Tab16!D4</f>
        <v>13884</v>
      </c>
      <c r="E9" s="55">
        <f>[6]Tab16!D10</f>
        <v>0.79264672299611794</v>
      </c>
      <c r="F9" s="54">
        <f>[6]Tab16!E4</f>
        <v>2474</v>
      </c>
      <c r="G9" s="55">
        <f>[6]Tab16!E10</f>
        <v>0.1412422927609043</v>
      </c>
      <c r="H9" s="54">
        <f>[6]Tab16!F4</f>
        <v>1158</v>
      </c>
      <c r="I9" s="55">
        <f>[6]Tab16!F10</f>
        <v>6.6110984242977844E-2</v>
      </c>
    </row>
    <row r="10" spans="1:9" ht="15.75" thickBot="1" x14ac:dyDescent="0.3">
      <c r="A10" s="53" t="s">
        <v>17</v>
      </c>
      <c r="B10" s="54">
        <f>[6]Tab16!C5</f>
        <v>29935</v>
      </c>
      <c r="C10" s="64">
        <f>[5]Tab16!D5</f>
        <v>1</v>
      </c>
      <c r="D10" s="54">
        <f>[6]Tab16!D5</f>
        <v>22459</v>
      </c>
      <c r="E10" s="55">
        <f>[6]Tab16!D11</f>
        <v>0.7502588942709203</v>
      </c>
      <c r="F10" s="54">
        <f>[6]Tab16!E5</f>
        <v>5166</v>
      </c>
      <c r="G10" s="55">
        <f>[6]Tab16!E11</f>
        <v>0.17257391013863371</v>
      </c>
      <c r="H10" s="54">
        <f>[6]Tab16!F5</f>
        <v>2310</v>
      </c>
      <c r="I10" s="55">
        <f>[6]Tab16!F11</f>
        <v>7.7167195590445964E-2</v>
      </c>
    </row>
    <row r="11" spans="1:9" ht="15.75" thickBot="1" x14ac:dyDescent="0.3">
      <c r="A11" s="53" t="s">
        <v>18</v>
      </c>
      <c r="B11" s="54">
        <f>[6]Tab16!C6</f>
        <v>36255</v>
      </c>
      <c r="C11" s="64">
        <f>[5]Tab16!D6</f>
        <v>1</v>
      </c>
      <c r="D11" s="54">
        <f>[6]Tab16!D6</f>
        <v>26251</v>
      </c>
      <c r="E11" s="55">
        <f>[6]Tab16!D12</f>
        <v>0.72406564611777702</v>
      </c>
      <c r="F11" s="54">
        <f>[6]Tab16!E6</f>
        <v>6805</v>
      </c>
      <c r="G11" s="55">
        <f>[6]Tab16!E12</f>
        <v>0.1876982485174459</v>
      </c>
      <c r="H11" s="54">
        <f>[6]Tab16!F6</f>
        <v>3199</v>
      </c>
      <c r="I11" s="55">
        <f>[6]Tab16!F12</f>
        <v>8.8236105364777273E-2</v>
      </c>
    </row>
    <row r="12" spans="1:9" x14ac:dyDescent="0.25">
      <c r="A12" s="56" t="s">
        <v>19</v>
      </c>
      <c r="B12" s="57">
        <f>[6]Tab16!C7</f>
        <v>15632</v>
      </c>
      <c r="C12" s="65">
        <f>[5]Tab16!D7</f>
        <v>1</v>
      </c>
      <c r="D12" s="57">
        <f>[6]Tab16!D7</f>
        <v>12579</v>
      </c>
      <c r="E12" s="58">
        <f>[6]Tab16!D13</f>
        <v>0.80469549641760496</v>
      </c>
      <c r="F12" s="57">
        <f>[6]Tab16!E7</f>
        <v>2251</v>
      </c>
      <c r="G12" s="58">
        <f>[6]Tab16!E13</f>
        <v>0.1439994882292733</v>
      </c>
      <c r="H12" s="57">
        <f>[6]Tab16!F7</f>
        <v>802</v>
      </c>
      <c r="I12" s="58">
        <f>[6]Tab16!F13</f>
        <v>5.1305015353121798E-2</v>
      </c>
    </row>
    <row r="13" spans="1:9" x14ac:dyDescent="0.25">
      <c r="A13" s="11" t="s">
        <v>254</v>
      </c>
    </row>
  </sheetData>
  <mergeCells count="4">
    <mergeCell ref="B5:C5"/>
    <mergeCell ref="D5:E5"/>
    <mergeCell ref="F5:G5"/>
    <mergeCell ref="H5:I5"/>
  </mergeCells>
  <hyperlinks>
    <hyperlink ref="A1" location="Forside!A1" display="Til forsiden"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A5" sqref="A5"/>
    </sheetView>
  </sheetViews>
  <sheetFormatPr defaultRowHeight="15" x14ac:dyDescent="0.25"/>
  <cols>
    <col min="1" max="1" width="61.5703125" bestFit="1" customWidth="1"/>
    <col min="2" max="2" width="9.7109375" customWidth="1"/>
  </cols>
  <sheetData>
    <row r="1" spans="1:2" x14ac:dyDescent="0.25">
      <c r="A1" s="2" t="s">
        <v>69</v>
      </c>
    </row>
    <row r="4" spans="1:2" x14ac:dyDescent="0.25">
      <c r="A4" t="s">
        <v>435</v>
      </c>
    </row>
    <row r="5" spans="1:2" ht="28.5" x14ac:dyDescent="0.25">
      <c r="A5" s="25"/>
      <c r="B5" s="26" t="s">
        <v>346</v>
      </c>
    </row>
    <row r="6" spans="1:2" ht="15.75" thickBot="1" x14ac:dyDescent="0.3">
      <c r="A6" s="29" t="s">
        <v>0</v>
      </c>
      <c r="B6" s="30">
        <v>604023</v>
      </c>
    </row>
    <row r="7" spans="1:2" x14ac:dyDescent="0.25">
      <c r="A7" s="31" t="s">
        <v>347</v>
      </c>
      <c r="B7" s="32">
        <v>561026</v>
      </c>
    </row>
    <row r="8" spans="1:2" x14ac:dyDescent="0.25">
      <c r="A8" s="28" t="s">
        <v>1</v>
      </c>
      <c r="B8" s="165">
        <f>B7/B6</f>
        <v>0.92881562457058753</v>
      </c>
    </row>
  </sheetData>
  <hyperlinks>
    <hyperlink ref="A1" location="Forside!A1" display="Forside"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3"/>
  <sheetViews>
    <sheetView workbookViewId="0">
      <selection activeCell="A5" sqref="A5"/>
    </sheetView>
  </sheetViews>
  <sheetFormatPr defaultRowHeight="15" x14ac:dyDescent="0.25"/>
  <cols>
    <col min="1" max="1" width="17.5703125" customWidth="1"/>
    <col min="2" max="9" width="10.7109375" customWidth="1"/>
  </cols>
  <sheetData>
    <row r="1" spans="1:9" x14ac:dyDescent="0.25">
      <c r="A1" s="2" t="s">
        <v>69</v>
      </c>
    </row>
    <row r="4" spans="1:9" x14ac:dyDescent="0.25">
      <c r="A4" t="s">
        <v>439</v>
      </c>
    </row>
    <row r="5" spans="1:9" ht="28.5" customHeight="1" x14ac:dyDescent="0.25">
      <c r="A5" s="48"/>
      <c r="B5" s="231" t="s">
        <v>9</v>
      </c>
      <c r="C5" s="231"/>
      <c r="D5" s="231" t="s">
        <v>253</v>
      </c>
      <c r="E5" s="231"/>
      <c r="F5" s="231" t="s">
        <v>116</v>
      </c>
      <c r="G5" s="231"/>
      <c r="H5" s="231" t="s">
        <v>117</v>
      </c>
      <c r="I5" s="231"/>
    </row>
    <row r="6" spans="1:9" ht="15.75" thickBot="1" x14ac:dyDescent="0.3">
      <c r="A6" s="38"/>
      <c r="B6" s="39" t="s">
        <v>6</v>
      </c>
      <c r="C6" s="39" t="s">
        <v>7</v>
      </c>
      <c r="D6" s="39" t="s">
        <v>6</v>
      </c>
      <c r="E6" s="39" t="s">
        <v>7</v>
      </c>
      <c r="F6" s="39" t="s">
        <v>6</v>
      </c>
      <c r="G6" s="39" t="s">
        <v>7</v>
      </c>
      <c r="H6" s="39" t="s">
        <v>6</v>
      </c>
      <c r="I6" s="39" t="s">
        <v>7</v>
      </c>
    </row>
    <row r="7" spans="1:9" ht="15.75" thickBot="1" x14ac:dyDescent="0.3">
      <c r="A7" s="17" t="s">
        <v>2</v>
      </c>
      <c r="B7" s="43">
        <f>[6]Tab17!C2</f>
        <v>146114</v>
      </c>
      <c r="C7" s="44">
        <f>[5]Tab17!D2</f>
        <v>1</v>
      </c>
      <c r="D7" s="43">
        <f>[6]Tab17!D2</f>
        <v>100936</v>
      </c>
      <c r="E7" s="45">
        <f>[6]Tab17!D8</f>
        <v>0.69080307157425025</v>
      </c>
      <c r="F7" s="43">
        <f>[6]Tab17!E2</f>
        <v>28589</v>
      </c>
      <c r="G7" s="45">
        <f>[6]Tab17!E8</f>
        <v>0.1956622910877808</v>
      </c>
      <c r="H7" s="43">
        <f>[6]Tab17!F2</f>
        <v>16589</v>
      </c>
      <c r="I7" s="45">
        <f>[6]Tab17!F8</f>
        <v>0.11353463733796899</v>
      </c>
    </row>
    <row r="8" spans="1:9" ht="15.75" thickBot="1" x14ac:dyDescent="0.3">
      <c r="A8" s="53" t="s">
        <v>3</v>
      </c>
      <c r="B8" s="54">
        <f>[6]Tab17!C3</f>
        <v>46898</v>
      </c>
      <c r="C8" s="64">
        <f>[5]Tab17!D3</f>
        <v>1</v>
      </c>
      <c r="D8" s="54">
        <f>[6]Tab17!D3</f>
        <v>30431</v>
      </c>
      <c r="E8" s="55">
        <f>[6]Tab17!D9</f>
        <v>0.64887628470297243</v>
      </c>
      <c r="F8" s="54">
        <f>[6]Tab17!E3</f>
        <v>9417</v>
      </c>
      <c r="G8" s="55">
        <f>[6]Tab17!E9</f>
        <v>0.20079747537208409</v>
      </c>
      <c r="H8" s="54">
        <f>[6]Tab17!F3</f>
        <v>7050</v>
      </c>
      <c r="I8" s="55">
        <f>[6]Tab17!F9</f>
        <v>0.15032623992494351</v>
      </c>
    </row>
    <row r="9" spans="1:9" ht="15.75" thickBot="1" x14ac:dyDescent="0.3">
      <c r="A9" s="53" t="s">
        <v>4</v>
      </c>
      <c r="B9" s="54">
        <f>[6]Tab17!C4</f>
        <v>16701</v>
      </c>
      <c r="C9" s="64">
        <f>[5]Tab17!D4</f>
        <v>1</v>
      </c>
      <c r="D9" s="54">
        <f>[6]Tab17!D4</f>
        <v>12390</v>
      </c>
      <c r="E9" s="55">
        <f>[6]Tab17!D10</f>
        <v>0.74187174420693369</v>
      </c>
      <c r="F9" s="54">
        <f>[6]Tab17!E4</f>
        <v>2822</v>
      </c>
      <c r="G9" s="55">
        <f>[6]Tab17!E10</f>
        <v>0.16897191784923049</v>
      </c>
      <c r="H9" s="54">
        <f>[6]Tab17!F4</f>
        <v>1489</v>
      </c>
      <c r="I9" s="55">
        <f>[6]Tab17!F10</f>
        <v>8.9156337943835678E-2</v>
      </c>
    </row>
    <row r="10" spans="1:9" ht="15.75" thickBot="1" x14ac:dyDescent="0.3">
      <c r="A10" s="53" t="s">
        <v>17</v>
      </c>
      <c r="B10" s="54">
        <f>[6]Tab17!C5</f>
        <v>30408</v>
      </c>
      <c r="C10" s="64">
        <f>[5]Tab17!D5</f>
        <v>1</v>
      </c>
      <c r="D10" s="54">
        <f>[6]Tab17!D5</f>
        <v>21068</v>
      </c>
      <c r="E10" s="55">
        <f>[6]Tab17!D11</f>
        <v>0.69284398842409889</v>
      </c>
      <c r="F10" s="54">
        <f>[6]Tab17!E5</f>
        <v>6227</v>
      </c>
      <c r="G10" s="55">
        <f>[6]Tab17!E11</f>
        <v>0.20478163641147071</v>
      </c>
      <c r="H10" s="54">
        <f>[6]Tab17!F5</f>
        <v>3113</v>
      </c>
      <c r="I10" s="55">
        <f>[6]Tab17!F11</f>
        <v>0.1023743751644304</v>
      </c>
    </row>
    <row r="11" spans="1:9" ht="15.75" thickBot="1" x14ac:dyDescent="0.3">
      <c r="A11" s="53" t="s">
        <v>18</v>
      </c>
      <c r="B11" s="54">
        <f>[6]Tab17!C6</f>
        <v>37036</v>
      </c>
      <c r="C11" s="64">
        <f>[5]Tab17!D6</f>
        <v>1</v>
      </c>
      <c r="D11" s="54">
        <f>[6]Tab17!D6</f>
        <v>25493</v>
      </c>
      <c r="E11" s="55">
        <f>[6]Tab17!D12</f>
        <v>0.68833027324765095</v>
      </c>
      <c r="F11" s="54">
        <f>[6]Tab17!E6</f>
        <v>7569</v>
      </c>
      <c r="G11" s="55">
        <f>[6]Tab17!E12</f>
        <v>0.20436872232422509</v>
      </c>
      <c r="H11" s="54">
        <f>[6]Tab17!F6</f>
        <v>3974</v>
      </c>
      <c r="I11" s="55">
        <f>[6]Tab17!F12</f>
        <v>0.107301004428124</v>
      </c>
    </row>
    <row r="12" spans="1:9" x14ac:dyDescent="0.25">
      <c r="A12" s="56" t="s">
        <v>19</v>
      </c>
      <c r="B12" s="57">
        <f>[6]Tab17!C7</f>
        <v>15071</v>
      </c>
      <c r="C12" s="65">
        <f>[5]Tab17!D7</f>
        <v>1</v>
      </c>
      <c r="D12" s="57">
        <f>[6]Tab17!D7</f>
        <v>11554</v>
      </c>
      <c r="E12" s="58">
        <f>[6]Tab17!D13</f>
        <v>0.76663791387432823</v>
      </c>
      <c r="F12" s="57">
        <f>[6]Tab17!E7</f>
        <v>2554</v>
      </c>
      <c r="G12" s="58">
        <f>[6]Tab17!E13</f>
        <v>0.1694645345365271</v>
      </c>
      <c r="H12" s="57">
        <f>[6]Tab17!F7</f>
        <v>963</v>
      </c>
      <c r="I12" s="58">
        <f>[6]Tab17!F13</f>
        <v>6.3897551589144716E-2</v>
      </c>
    </row>
    <row r="13" spans="1:9" x14ac:dyDescent="0.25">
      <c r="A13" s="11" t="s">
        <v>310</v>
      </c>
    </row>
  </sheetData>
  <mergeCells count="4">
    <mergeCell ref="B5:C5"/>
    <mergeCell ref="D5:E5"/>
    <mergeCell ref="F5:G5"/>
    <mergeCell ref="H5:I5"/>
  </mergeCells>
  <hyperlinks>
    <hyperlink ref="A1" location="Forside!A1" display="Til forsiden"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7"/>
  <sheetViews>
    <sheetView workbookViewId="0">
      <selection activeCell="A5" sqref="A5"/>
    </sheetView>
  </sheetViews>
  <sheetFormatPr defaultRowHeight="15" x14ac:dyDescent="0.25"/>
  <cols>
    <col min="1" max="1" width="33" customWidth="1"/>
    <col min="2" max="7" width="10.7109375" customWidth="1"/>
  </cols>
  <sheetData>
    <row r="1" spans="1:7" x14ac:dyDescent="0.25">
      <c r="A1" s="2" t="s">
        <v>69</v>
      </c>
    </row>
    <row r="4" spans="1:7" x14ac:dyDescent="0.25">
      <c r="A4" t="s">
        <v>440</v>
      </c>
    </row>
    <row r="5" spans="1:7" ht="28.5" customHeight="1" x14ac:dyDescent="0.25">
      <c r="A5" s="96"/>
      <c r="B5" s="231" t="s">
        <v>2</v>
      </c>
      <c r="C5" s="231"/>
      <c r="D5" s="231" t="s">
        <v>3</v>
      </c>
      <c r="E5" s="231"/>
      <c r="F5" s="231" t="s">
        <v>4</v>
      </c>
      <c r="G5" s="231"/>
    </row>
    <row r="6" spans="1:7" x14ac:dyDescent="0.25">
      <c r="A6" s="50" t="s">
        <v>255</v>
      </c>
      <c r="B6" s="210" t="s">
        <v>6</v>
      </c>
      <c r="C6" s="210" t="s">
        <v>7</v>
      </c>
      <c r="D6" s="210" t="s">
        <v>6</v>
      </c>
      <c r="E6" s="210" t="s">
        <v>7</v>
      </c>
      <c r="F6" s="210" t="s">
        <v>6</v>
      </c>
      <c r="G6" s="210" t="s">
        <v>7</v>
      </c>
    </row>
    <row r="7" spans="1:7" x14ac:dyDescent="0.25">
      <c r="A7" s="17" t="s">
        <v>9</v>
      </c>
      <c r="B7" s="105">
        <f>[7]Tab18!D2</f>
        <v>174745.8644774264</v>
      </c>
      <c r="C7" s="45">
        <f>[7]Tab18!E2</f>
        <v>0.30494425273789078</v>
      </c>
      <c r="D7" s="105">
        <f>[7]Tab18!F2</f>
        <v>60540.736657952933</v>
      </c>
      <c r="E7" s="45">
        <f>[7]Tab18!G2</f>
        <v>0.25803300880537772</v>
      </c>
      <c r="F7" s="105">
        <f>[7]Tab18!H2</f>
        <v>23497.908841660272</v>
      </c>
      <c r="G7" s="45">
        <f>[7]Tab18!I2</f>
        <v>0.34160888613468249</v>
      </c>
    </row>
    <row r="8" spans="1:7" ht="15.75" thickBot="1" x14ac:dyDescent="0.3">
      <c r="A8" s="74" t="s">
        <v>320</v>
      </c>
      <c r="B8" s="221">
        <f>[7]Tab18!D3</f>
        <v>22544.624690059969</v>
      </c>
      <c r="C8" s="75">
        <f>[7]Tab18!E3</f>
        <v>3.9342011039435097E-2</v>
      </c>
      <c r="D8" s="221">
        <f>[7]Tab18!F3</f>
        <v>10086.38324326994</v>
      </c>
      <c r="E8" s="75">
        <f>[7]Tab18!G3</f>
        <v>4.2989563059490692E-2</v>
      </c>
      <c r="F8" s="221">
        <f>[7]Tab18!H3</f>
        <v>2608.405091890013</v>
      </c>
      <c r="G8" s="75">
        <f>[7]Tab18!I3</f>
        <v>3.7920581105021563E-2</v>
      </c>
    </row>
    <row r="9" spans="1:7" ht="15.75" thickBot="1" x14ac:dyDescent="0.3">
      <c r="A9" s="53" t="s">
        <v>321</v>
      </c>
      <c r="B9" s="107">
        <f>[7]Tab18!D4</f>
        <v>15181.02201543696</v>
      </c>
      <c r="C9" s="55">
        <f>[7]Tab18!E4</f>
        <v>2.6491988397773569E-2</v>
      </c>
      <c r="D9" s="107">
        <f>[7]Tab18!F4</f>
        <v>5052.7149574795831</v>
      </c>
      <c r="E9" s="55">
        <f>[7]Tab18!G4</f>
        <v>2.1535371306769909E-2</v>
      </c>
      <c r="F9" s="107">
        <f>[7]Tab18!H4</f>
        <v>1985.8914737096859</v>
      </c>
      <c r="G9" s="55">
        <f>[7]Tab18!I4</f>
        <v>2.8870576479366229E-2</v>
      </c>
    </row>
    <row r="10" spans="1:7" ht="15.75" thickBot="1" x14ac:dyDescent="0.3">
      <c r="A10" s="53" t="s">
        <v>83</v>
      </c>
      <c r="B10" s="107">
        <f>[7]Tab18!D5</f>
        <v>44287.72054251979</v>
      </c>
      <c r="C10" s="55">
        <f>[7]Tab18!E5</f>
        <v>7.7285295916389704E-2</v>
      </c>
      <c r="D10" s="107">
        <f>[7]Tab18!F5</f>
        <v>16370.325585589921</v>
      </c>
      <c r="E10" s="55">
        <f>[7]Tab18!G5</f>
        <v>6.9772596092428418E-2</v>
      </c>
      <c r="F10" s="107">
        <f>[7]Tab18!H5</f>
        <v>5547.6194758099691</v>
      </c>
      <c r="G10" s="55">
        <f>[7]Tab18!I5</f>
        <v>8.0650415430610425E-2</v>
      </c>
    </row>
    <row r="11" spans="1:7" ht="15.75" thickBot="1" x14ac:dyDescent="0.3">
      <c r="A11" s="53" t="s">
        <v>84</v>
      </c>
      <c r="B11" s="107">
        <f>[7]Tab18!D6</f>
        <v>7994.2060445608467</v>
      </c>
      <c r="C11" s="55">
        <f>[7]Tab18!E6</f>
        <v>1.3950471421921689E-2</v>
      </c>
      <c r="D11" s="107">
        <f>[7]Tab18!F6</f>
        <v>3587.8684280545449</v>
      </c>
      <c r="E11" s="55">
        <f>[7]Tab18!G6</f>
        <v>1.529199241362582E-2</v>
      </c>
      <c r="F11" s="107">
        <f>[7]Tab18!H6</f>
        <v>978.19203448038104</v>
      </c>
      <c r="G11" s="55">
        <f>[7]Tab18!I6</f>
        <v>1.422080124560784E-2</v>
      </c>
    </row>
    <row r="12" spans="1:7" x14ac:dyDescent="0.25">
      <c r="A12" s="56" t="s">
        <v>85</v>
      </c>
      <c r="B12" s="108">
        <f>[7]Tab18!D7</f>
        <v>84738.29118484947</v>
      </c>
      <c r="C12" s="58">
        <f>[7]Tab18!E7</f>
        <v>0.14787448596237179</v>
      </c>
      <c r="D12" s="108">
        <f>[7]Tab18!F7</f>
        <v>25443.444443559551</v>
      </c>
      <c r="E12" s="58">
        <f>[7]Tab18!G7</f>
        <v>0.10844348593306551</v>
      </c>
      <c r="F12" s="108">
        <f>[7]Tab18!H7</f>
        <v>12377.80076577006</v>
      </c>
      <c r="G12" s="58">
        <f>[7]Tab18!I7</f>
        <v>0.17994651187407409</v>
      </c>
    </row>
    <row r="13" spans="1:7" x14ac:dyDescent="0.25">
      <c r="A13" s="103"/>
      <c r="B13" s="97"/>
      <c r="C13" s="97"/>
      <c r="D13" s="103"/>
      <c r="E13" s="97"/>
      <c r="F13" s="97"/>
      <c r="G13" s="103"/>
    </row>
    <row r="14" spans="1:7" x14ac:dyDescent="0.25">
      <c r="A14" s="17" t="s">
        <v>79</v>
      </c>
      <c r="B14" s="43">
        <f>[7]Tab18!D14</f>
        <v>573042</v>
      </c>
      <c r="C14" s="106"/>
      <c r="D14" s="43">
        <f>[7]Tab18!F14</f>
        <v>234624</v>
      </c>
      <c r="E14" s="106"/>
      <c r="F14" s="43">
        <f>[7]Tab18!H14</f>
        <v>68786</v>
      </c>
      <c r="G14" s="106"/>
    </row>
    <row r="15" spans="1:7" ht="28.5" customHeight="1" x14ac:dyDescent="0.25">
      <c r="A15" s="96"/>
      <c r="B15" s="231" t="s">
        <v>17</v>
      </c>
      <c r="C15" s="231"/>
      <c r="D15" s="231" t="s">
        <v>18</v>
      </c>
      <c r="E15" s="231"/>
      <c r="F15" s="231" t="s">
        <v>19</v>
      </c>
      <c r="G15" s="231"/>
    </row>
    <row r="16" spans="1:7" x14ac:dyDescent="0.25">
      <c r="A16" s="50" t="s">
        <v>255</v>
      </c>
      <c r="B16" s="210" t="s">
        <v>6</v>
      </c>
      <c r="C16" s="210" t="s">
        <v>7</v>
      </c>
      <c r="D16" s="210" t="s">
        <v>6</v>
      </c>
      <c r="E16" s="210" t="s">
        <v>7</v>
      </c>
      <c r="F16" s="210" t="s">
        <v>6</v>
      </c>
      <c r="G16" s="210" t="s">
        <v>7</v>
      </c>
    </row>
    <row r="17" spans="1:7" x14ac:dyDescent="0.25">
      <c r="A17" s="17" t="s">
        <v>9</v>
      </c>
      <c r="B17" s="105">
        <f>[7]Tab18!J2</f>
        <v>37466.667358232997</v>
      </c>
      <c r="C17" s="45">
        <f>[7]Tab18!K2</f>
        <v>0.35038499353065561</v>
      </c>
      <c r="D17" s="105">
        <f>[7]Tab18!L2</f>
        <v>38200.985511130333</v>
      </c>
      <c r="E17" s="45">
        <f>[7]Tab18!M2</f>
        <v>0.33042119407964787</v>
      </c>
      <c r="F17" s="105">
        <f>[7]Tab18!N2</f>
        <v>15039.566108449841</v>
      </c>
      <c r="G17" s="45">
        <f>[7]Tab18!O2</f>
        <v>0.31938597354902087</v>
      </c>
    </row>
    <row r="18" spans="1:7" ht="15.75" thickBot="1" x14ac:dyDescent="0.3">
      <c r="A18" s="74" t="s">
        <v>320</v>
      </c>
      <c r="B18" s="221">
        <f>[7]Tab18!J3</f>
        <v>3774.5831612600132</v>
      </c>
      <c r="C18" s="75">
        <f>[7]Tab18!K3</f>
        <v>3.5299571320116088E-2</v>
      </c>
      <c r="D18" s="221">
        <f>[7]Tab18!L3</f>
        <v>4213.0871854299958</v>
      </c>
      <c r="E18" s="75">
        <f>[7]Tab18!M3</f>
        <v>3.6441292808161677E-2</v>
      </c>
      <c r="F18" s="221">
        <f>[7]Tab18!N3</f>
        <v>1862.166008210007</v>
      </c>
      <c r="G18" s="75">
        <f>[7]Tab18!O3</f>
        <v>3.9545669014207301E-2</v>
      </c>
    </row>
    <row r="19" spans="1:7" ht="15.75" thickBot="1" x14ac:dyDescent="0.3">
      <c r="A19" s="53" t="s">
        <v>321</v>
      </c>
      <c r="B19" s="107">
        <f>[7]Tab18!J4</f>
        <v>3008.0673862071221</v>
      </c>
      <c r="C19" s="55">
        <f>[7]Tab18!K4</f>
        <v>2.8131182887937169E-2</v>
      </c>
      <c r="D19" s="107">
        <f>[7]Tab18!L4</f>
        <v>3776.8086558156888</v>
      </c>
      <c r="E19" s="55">
        <f>[7]Tab18!M4</f>
        <v>3.2667681452913502E-2</v>
      </c>
      <c r="F19" s="107">
        <f>[7]Tab18!N4</f>
        <v>1357.539542224883</v>
      </c>
      <c r="G19" s="55">
        <f>[7]Tab18!O4</f>
        <v>2.882922852948424E-2</v>
      </c>
    </row>
    <row r="20" spans="1:7" ht="15.75" thickBot="1" x14ac:dyDescent="0.3">
      <c r="A20" s="53" t="s">
        <v>83</v>
      </c>
      <c r="B20" s="107">
        <f>[7]Tab18!J5</f>
        <v>9244.9379373799711</v>
      </c>
      <c r="C20" s="55">
        <f>[7]Tab18!K5</f>
        <v>8.6457850344898265E-2</v>
      </c>
      <c r="D20" s="107">
        <f>[7]Tab18!L5</f>
        <v>9293.301858859917</v>
      </c>
      <c r="E20" s="55">
        <f>[7]Tab18!M5</f>
        <v>8.0382844998918096E-2</v>
      </c>
      <c r="F20" s="107">
        <f>[7]Tab18!N5</f>
        <v>3831.535684880007</v>
      </c>
      <c r="G20" s="55">
        <f>[7]Tab18!O5</f>
        <v>8.1367956101849839E-2</v>
      </c>
    </row>
    <row r="21" spans="1:7" ht="15.75" thickBot="1" x14ac:dyDescent="0.3">
      <c r="A21" s="53" t="s">
        <v>84</v>
      </c>
      <c r="B21" s="107">
        <f>[7]Tab18!J6</f>
        <v>1413.9830886960549</v>
      </c>
      <c r="C21" s="55">
        <f>[7]Tab18!K6</f>
        <v>1.322344607403025E-2</v>
      </c>
      <c r="D21" s="107">
        <f>[7]Tab18!L6</f>
        <v>1445.205435974922</v>
      </c>
      <c r="E21" s="55">
        <f>[7]Tab18!M6</f>
        <v>1.2500371376704371E-2</v>
      </c>
      <c r="F21" s="107">
        <f>[7]Tab18!N6</f>
        <v>568.95705735494346</v>
      </c>
      <c r="G21" s="55">
        <f>[7]Tab18!O6</f>
        <v>1.208258950827037E-2</v>
      </c>
    </row>
    <row r="22" spans="1:7" x14ac:dyDescent="0.25">
      <c r="A22" s="56" t="s">
        <v>85</v>
      </c>
      <c r="B22" s="108">
        <f>[7]Tab18!J7</f>
        <v>20025.0957846899</v>
      </c>
      <c r="C22" s="58">
        <f>[7]Tab18!K7</f>
        <v>0.18727294290367441</v>
      </c>
      <c r="D22" s="108">
        <f>[7]Tab18!L7</f>
        <v>19472.582375049951</v>
      </c>
      <c r="E22" s="58">
        <f>[7]Tab18!M7</f>
        <v>0.1684290034429515</v>
      </c>
      <c r="F22" s="108">
        <f>[7]Tab18!N7</f>
        <v>7419.3678157799995</v>
      </c>
      <c r="G22" s="58">
        <f>[7]Tab18!O7</f>
        <v>0.15756053039520909</v>
      </c>
    </row>
    <row r="23" spans="1:7" x14ac:dyDescent="0.25">
      <c r="A23" s="103"/>
      <c r="B23" s="97"/>
      <c r="C23" s="97"/>
      <c r="D23" s="103"/>
      <c r="E23" s="97"/>
      <c r="F23" s="97"/>
      <c r="G23" s="103"/>
    </row>
    <row r="24" spans="1:7" x14ac:dyDescent="0.25">
      <c r="A24" s="17" t="s">
        <v>79</v>
      </c>
      <c r="B24" s="43">
        <f>[7]Tab18!J14</f>
        <v>106930</v>
      </c>
      <c r="C24" s="46"/>
      <c r="D24" s="43">
        <f>[7]Tab18!L14</f>
        <v>115613</v>
      </c>
      <c r="E24" s="46"/>
      <c r="F24" s="43">
        <f>[7]Tab18!N14</f>
        <v>47089</v>
      </c>
      <c r="G24" s="46"/>
    </row>
    <row r="25" spans="1:7" x14ac:dyDescent="0.25">
      <c r="A25" s="7" t="s">
        <v>258</v>
      </c>
    </row>
    <row r="26" spans="1:7" x14ac:dyDescent="0.25">
      <c r="A26" s="7" t="s">
        <v>399</v>
      </c>
    </row>
    <row r="27" spans="1:7" x14ac:dyDescent="0.25">
      <c r="A27" s="7" t="s">
        <v>400</v>
      </c>
    </row>
  </sheetData>
  <mergeCells count="6">
    <mergeCell ref="B5:C5"/>
    <mergeCell ref="D5:E5"/>
    <mergeCell ref="F5:G5"/>
    <mergeCell ref="B15:C15"/>
    <mergeCell ref="D15:E15"/>
    <mergeCell ref="F15:G15"/>
  </mergeCells>
  <hyperlinks>
    <hyperlink ref="A1" location="Forside!A1" display="Til forsiden"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4"/>
  <sheetViews>
    <sheetView workbookViewId="0">
      <selection activeCell="A5" sqref="A5"/>
    </sheetView>
  </sheetViews>
  <sheetFormatPr defaultRowHeight="15" x14ac:dyDescent="0.25"/>
  <cols>
    <col min="1" max="1" width="33.42578125" customWidth="1"/>
    <col min="2" max="4" width="14.7109375" customWidth="1"/>
  </cols>
  <sheetData>
    <row r="1" spans="1:4" x14ac:dyDescent="0.25">
      <c r="A1" s="2" t="s">
        <v>69</v>
      </c>
    </row>
    <row r="2" spans="1:4" x14ac:dyDescent="0.25">
      <c r="A2" s="2"/>
    </row>
    <row r="4" spans="1:4" x14ac:dyDescent="0.25">
      <c r="A4" t="s">
        <v>441</v>
      </c>
      <c r="B4" s="3"/>
      <c r="C4" s="3"/>
      <c r="D4" s="3"/>
    </row>
    <row r="5" spans="1:4" ht="28.5" customHeight="1" x14ac:dyDescent="0.25">
      <c r="A5" s="109"/>
      <c r="B5" s="110" t="s">
        <v>20</v>
      </c>
      <c r="C5" s="110" t="s">
        <v>86</v>
      </c>
      <c r="D5" s="110" t="s">
        <v>106</v>
      </c>
    </row>
    <row r="6" spans="1:4" ht="15.75" thickBot="1" x14ac:dyDescent="0.3">
      <c r="A6" s="111"/>
      <c r="B6" s="112" t="s">
        <v>7</v>
      </c>
      <c r="C6" s="112" t="s">
        <v>7</v>
      </c>
      <c r="D6" s="112" t="s">
        <v>425</v>
      </c>
    </row>
    <row r="7" spans="1:4" ht="15.75" thickBot="1" x14ac:dyDescent="0.3">
      <c r="A7" s="17" t="s">
        <v>9</v>
      </c>
      <c r="B7" s="45">
        <f>[7]Tab19!C2</f>
        <v>0.30494425273789633</v>
      </c>
      <c r="C7" s="45">
        <f>[7]Tab19!D2</f>
        <v>0.10264660442759441</v>
      </c>
      <c r="D7" s="44">
        <f>[7]Tab19!E2/100</f>
        <v>1.9708167594866719</v>
      </c>
    </row>
    <row r="8" spans="1:4" ht="15.75" thickBot="1" x14ac:dyDescent="0.3">
      <c r="A8" s="53" t="s">
        <v>320</v>
      </c>
      <c r="B8" s="55">
        <f>[7]Tab19!C3</f>
        <v>3.9342011039434188E-2</v>
      </c>
      <c r="C8" s="55">
        <f>[7]Tab19!D3</f>
        <v>2.3202590416967591E-2</v>
      </c>
      <c r="D8" s="64">
        <f>[7]Tab19!E3/100</f>
        <v>0.69558701560598835</v>
      </c>
    </row>
    <row r="9" spans="1:4" ht="15.75" thickBot="1" x14ac:dyDescent="0.3">
      <c r="A9" s="53" t="s">
        <v>319</v>
      </c>
      <c r="B9" s="55">
        <f>[7]Tab19!C4</f>
        <v>2.6491988397773579E-2</v>
      </c>
      <c r="C9" s="55">
        <f>[7]Tab19!D4</f>
        <v>9.9187177721314617E-3</v>
      </c>
      <c r="D9" s="64">
        <f>[7]Tab19!E4/100</f>
        <v>1.6709085797569421</v>
      </c>
    </row>
    <row r="10" spans="1:4" ht="15.75" thickBot="1" x14ac:dyDescent="0.3">
      <c r="A10" s="53" t="s">
        <v>83</v>
      </c>
      <c r="B10" s="55">
        <f>[7]Tab19!C5</f>
        <v>7.7285295916389232E-2</v>
      </c>
      <c r="C10" s="55">
        <f>[7]Tab19!D5</f>
        <v>1.9701481518926669E-2</v>
      </c>
      <c r="D10" s="64">
        <f>[7]Tab19!E5/100</f>
        <v>2.922816456323011</v>
      </c>
    </row>
    <row r="11" spans="1:4" ht="15.75" thickBot="1" x14ac:dyDescent="0.3">
      <c r="A11" s="53" t="s">
        <v>84</v>
      </c>
      <c r="B11" s="55">
        <f>[7]Tab19!C6</f>
        <v>1.3950471421922069E-2</v>
      </c>
      <c r="C11" s="55">
        <f>[7]Tab19!D6</f>
        <v>9.1394438538225306E-3</v>
      </c>
      <c r="D11" s="64">
        <f>[7]Tab19!E6/100</f>
        <v>0.52640266137062075</v>
      </c>
    </row>
    <row r="12" spans="1:4" x14ac:dyDescent="0.25">
      <c r="A12" s="56" t="s">
        <v>85</v>
      </c>
      <c r="B12" s="58">
        <f>[7]Tab19!C7</f>
        <v>0.14787448596237249</v>
      </c>
      <c r="C12" s="58">
        <f>[7]Tab19!D7</f>
        <v>4.068437086573002E-2</v>
      </c>
      <c r="D12" s="65">
        <f>[7]Tab19!E7/100</f>
        <v>2.6346754986183827</v>
      </c>
    </row>
    <row r="13" spans="1:4" x14ac:dyDescent="0.25">
      <c r="A13" s="11" t="s">
        <v>256</v>
      </c>
    </row>
    <row r="14" spans="1:4" ht="15.75" x14ac:dyDescent="0.3">
      <c r="A14" s="13" t="s">
        <v>257</v>
      </c>
    </row>
  </sheetData>
  <hyperlinks>
    <hyperlink ref="A1" location="Forside!A1" display="Til forsiden"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26"/>
  <sheetViews>
    <sheetView workbookViewId="0">
      <selection activeCell="A5" sqref="A5"/>
    </sheetView>
  </sheetViews>
  <sheetFormatPr defaultRowHeight="15" x14ac:dyDescent="0.25"/>
  <cols>
    <col min="1" max="1" width="32.42578125" customWidth="1"/>
    <col min="2" max="7" width="10.7109375" customWidth="1"/>
  </cols>
  <sheetData>
    <row r="1" spans="1:10" x14ac:dyDescent="0.25">
      <c r="A1" s="2" t="s">
        <v>69</v>
      </c>
    </row>
    <row r="4" spans="1:10" x14ac:dyDescent="0.25">
      <c r="A4" t="s">
        <v>442</v>
      </c>
    </row>
    <row r="5" spans="1:10" ht="28.5" customHeight="1" x14ac:dyDescent="0.25">
      <c r="A5" s="96"/>
      <c r="B5" s="231" t="s">
        <v>2</v>
      </c>
      <c r="C5" s="231"/>
      <c r="D5" s="231" t="s">
        <v>3</v>
      </c>
      <c r="E5" s="231"/>
      <c r="F5" s="231" t="s">
        <v>4</v>
      </c>
      <c r="G5" s="231"/>
    </row>
    <row r="6" spans="1:10" ht="15.75" thickBot="1" x14ac:dyDescent="0.3">
      <c r="A6" s="38" t="s">
        <v>255</v>
      </c>
      <c r="B6" s="39" t="s">
        <v>6</v>
      </c>
      <c r="C6" s="39" t="s">
        <v>7</v>
      </c>
      <c r="D6" s="39" t="s">
        <v>6</v>
      </c>
      <c r="E6" s="39" t="s">
        <v>7</v>
      </c>
      <c r="F6" s="39" t="s">
        <v>6</v>
      </c>
      <c r="G6" s="39" t="s">
        <v>7</v>
      </c>
    </row>
    <row r="7" spans="1:10" ht="15.75" thickBot="1" x14ac:dyDescent="0.3">
      <c r="A7" s="17" t="s">
        <v>9</v>
      </c>
      <c r="B7" s="105">
        <f>[7]Tab20!D2</f>
        <v>48150.918415508582</v>
      </c>
      <c r="C7" s="45">
        <f>[7]Tab20!E2</f>
        <v>0.38043516856953252</v>
      </c>
      <c r="D7" s="105">
        <f>[7]Tab20!F2</f>
        <v>20368.303056459001</v>
      </c>
      <c r="E7" s="45">
        <f>[7]Tab20!G2</f>
        <v>0.34899342145638512</v>
      </c>
      <c r="F7" s="113">
        <f>[7]Tab20!H2</f>
        <v>5110.5710070887153</v>
      </c>
      <c r="G7" s="45">
        <f>[7]Tab20!I2</f>
        <v>0.37816864045350862</v>
      </c>
    </row>
    <row r="8" spans="1:10" ht="15.75" thickBot="1" x14ac:dyDescent="0.3">
      <c r="A8" s="53" t="s">
        <v>320</v>
      </c>
      <c r="B8" s="107">
        <f>[7]Tab20!D3</f>
        <v>6926.6880512499938</v>
      </c>
      <c r="C8" s="55">
        <f>[7]Tab20!E3</f>
        <v>5.4727008811468893E-2</v>
      </c>
      <c r="D8" s="107">
        <f>[7]Tab20!F3</f>
        <v>3535.4961923499941</v>
      </c>
      <c r="E8" s="55">
        <f>[7]Tab20!G3</f>
        <v>6.0577698068125248E-2</v>
      </c>
      <c r="F8" s="86">
        <f>[7]Tab20!H3</f>
        <v>762.06375554000056</v>
      </c>
      <c r="G8" s="55">
        <f>[7]Tab20!I3</f>
        <v>5.6390687845197622E-2</v>
      </c>
    </row>
    <row r="9" spans="1:10" ht="15.75" thickBot="1" x14ac:dyDescent="0.3">
      <c r="A9" s="53" t="s">
        <v>319</v>
      </c>
      <c r="B9" s="107">
        <f>[7]Tab20!D4</f>
        <v>3833.9322861803821</v>
      </c>
      <c r="C9" s="55">
        <f>[7]Tab20!E4</f>
        <v>3.029148193998785E-2</v>
      </c>
      <c r="D9" s="107">
        <f>[7]Tab20!F4</f>
        <v>1500.323783964649</v>
      </c>
      <c r="E9" s="55">
        <f>[7]Tab20!G4</f>
        <v>2.570676257157186E-2</v>
      </c>
      <c r="F9" s="86">
        <f>[7]Tab20!H4</f>
        <v>436.82830037882093</v>
      </c>
      <c r="G9" s="55">
        <f>[7]Tab20!I4</f>
        <v>3.2324130559332608E-2</v>
      </c>
    </row>
    <row r="10" spans="1:10" ht="15.75" thickBot="1" x14ac:dyDescent="0.3">
      <c r="A10" s="53" t="s">
        <v>83</v>
      </c>
      <c r="B10" s="107">
        <f>[7]Tab20!D5</f>
        <v>13270.005592189989</v>
      </c>
      <c r="C10" s="55">
        <f>[7]Tab20!E5</f>
        <v>0.1048448706797136</v>
      </c>
      <c r="D10" s="107">
        <f>[7]Tab20!F5</f>
        <v>5717.7660766500003</v>
      </c>
      <c r="E10" s="55">
        <f>[7]Tab20!G5</f>
        <v>9.7969022782413526E-2</v>
      </c>
      <c r="F10" s="86">
        <f>[7]Tab20!H5</f>
        <v>1248.234375510001</v>
      </c>
      <c r="G10" s="55">
        <f>[7]Tab20!I5</f>
        <v>9.2366018611070078E-2</v>
      </c>
    </row>
    <row r="11" spans="1:10" ht="15.75" thickBot="1" x14ac:dyDescent="0.3">
      <c r="A11" s="53" t="s">
        <v>84</v>
      </c>
      <c r="B11" s="107">
        <f>[7]Tab20!D6</f>
        <v>1803.917007578056</v>
      </c>
      <c r="C11" s="55">
        <f>[7]Tab20!E6</f>
        <v>1.4252552047737619E-2</v>
      </c>
      <c r="D11" s="107">
        <f>[7]Tab20!F6</f>
        <v>1036.785969304211</v>
      </c>
      <c r="E11" s="55">
        <f>[7]Tab20!G6</f>
        <v>1.776443927324179E-2</v>
      </c>
      <c r="F11" s="86">
        <f>[7]Tab20!H6</f>
        <v>151.4828899099027</v>
      </c>
      <c r="G11" s="55">
        <f>[7]Tab20!I6</f>
        <v>1.120933031744137E-2</v>
      </c>
    </row>
    <row r="12" spans="1:10" x14ac:dyDescent="0.25">
      <c r="A12" s="56" t="s">
        <v>85</v>
      </c>
      <c r="B12" s="108">
        <f>[7]Tab20!D7</f>
        <v>22316.375478310008</v>
      </c>
      <c r="C12" s="58">
        <f>[7]Tab20!E7</f>
        <v>0.17631925509062329</v>
      </c>
      <c r="D12" s="108">
        <f>[7]Tab20!F7</f>
        <v>8577.9310341900073</v>
      </c>
      <c r="E12" s="58">
        <f>[7]Tab20!G7</f>
        <v>0.14697549876103019</v>
      </c>
      <c r="F12" s="88">
        <f>[7]Tab20!H7</f>
        <v>2511.9616857499982</v>
      </c>
      <c r="G12" s="58">
        <f>[7]Tab20!I7</f>
        <v>0.18587847312046751</v>
      </c>
    </row>
    <row r="13" spans="1:10" x14ac:dyDescent="0.25">
      <c r="A13" s="60"/>
      <c r="B13" s="61"/>
      <c r="C13" s="61"/>
      <c r="D13" s="61"/>
      <c r="E13" s="61"/>
      <c r="F13" s="61"/>
      <c r="G13" s="60"/>
      <c r="J13" s="8"/>
    </row>
    <row r="14" spans="1:10" x14ac:dyDescent="0.25">
      <c r="A14" s="17" t="s">
        <v>87</v>
      </c>
      <c r="B14" s="43">
        <f>[7]Tab20!D14</f>
        <v>126568</v>
      </c>
      <c r="C14" s="46"/>
      <c r="D14" s="43">
        <f>[7]Tab20!F14</f>
        <v>58363</v>
      </c>
      <c r="E14" s="46"/>
      <c r="F14" s="43">
        <f>[7]Tab20!H14</f>
        <v>13514</v>
      </c>
      <c r="G14" s="17"/>
    </row>
    <row r="15" spans="1:10" ht="28.5" customHeight="1" x14ac:dyDescent="0.25">
      <c r="A15" s="48"/>
      <c r="B15" s="231" t="s">
        <v>17</v>
      </c>
      <c r="C15" s="231"/>
      <c r="D15" s="231" t="s">
        <v>18</v>
      </c>
      <c r="E15" s="231"/>
      <c r="F15" s="231" t="s">
        <v>19</v>
      </c>
      <c r="G15" s="231"/>
    </row>
    <row r="16" spans="1:10" ht="15.75" thickBot="1" x14ac:dyDescent="0.3">
      <c r="A16" s="38" t="s">
        <v>255</v>
      </c>
      <c r="B16" s="39" t="s">
        <v>6</v>
      </c>
      <c r="C16" s="39" t="s">
        <v>7</v>
      </c>
      <c r="D16" s="39" t="s">
        <v>6</v>
      </c>
      <c r="E16" s="39" t="s">
        <v>7</v>
      </c>
      <c r="F16" s="39" t="s">
        <v>6</v>
      </c>
      <c r="G16" s="39" t="s">
        <v>7</v>
      </c>
    </row>
    <row r="17" spans="1:7" ht="15.75" thickBot="1" x14ac:dyDescent="0.3">
      <c r="A17" s="17" t="s">
        <v>9</v>
      </c>
      <c r="B17" s="105">
        <f>[7]Tab20!J2</f>
        <v>9586.7375410637596</v>
      </c>
      <c r="C17" s="45">
        <f>[7]Tab20!K2</f>
        <v>0.42167308295859951</v>
      </c>
      <c r="D17" s="105">
        <f>[7]Tab20!L2</f>
        <v>10598.55913042053</v>
      </c>
      <c r="E17" s="45">
        <f>[7]Tab20!M2</f>
        <v>0.42791340158351632</v>
      </c>
      <c r="F17" s="113">
        <f>[7]Tab20!N2</f>
        <v>2486.747680476572</v>
      </c>
      <c r="G17" s="45">
        <f>[7]Tab20!O2</f>
        <v>0.34595821932061388</v>
      </c>
    </row>
    <row r="18" spans="1:7" ht="15.75" thickBot="1" x14ac:dyDescent="0.3">
      <c r="A18" s="53" t="s">
        <v>320</v>
      </c>
      <c r="B18" s="107">
        <f>[7]Tab20!J3</f>
        <v>1099.8726186400011</v>
      </c>
      <c r="C18" s="55">
        <f>[7]Tab20!K3</f>
        <v>4.8377946718275833E-2</v>
      </c>
      <c r="D18" s="107">
        <f>[7]Tab20!L3</f>
        <v>1146.430327959999</v>
      </c>
      <c r="E18" s="55">
        <f>[7]Tab20!M3</f>
        <v>4.6286754197351357E-2</v>
      </c>
      <c r="F18" s="86">
        <f>[7]Tab20!N3</f>
        <v>382.82515676000003</v>
      </c>
      <c r="G18" s="55">
        <f>[7]Tab20!O3</f>
        <v>5.3258925537006119E-2</v>
      </c>
    </row>
    <row r="19" spans="1:7" ht="15.75" thickBot="1" x14ac:dyDescent="0.3">
      <c r="A19" s="53" t="s">
        <v>319</v>
      </c>
      <c r="B19" s="107">
        <f>[7]Tab20!J4</f>
        <v>697.8416616324912</v>
      </c>
      <c r="C19" s="55">
        <f>[7]Tab20!K4</f>
        <v>3.0694596948867E-2</v>
      </c>
      <c r="D19" s="107">
        <f>[7]Tab20!L4</f>
        <v>969.93661058283192</v>
      </c>
      <c r="E19" s="55">
        <f>[7]Tab20!M4</f>
        <v>3.9160877365262907E-2</v>
      </c>
      <c r="F19" s="86">
        <f>[7]Tab20!N4</f>
        <v>229.0019296215896</v>
      </c>
      <c r="G19" s="55">
        <f>[7]Tab20!O4</f>
        <v>3.1858921761489932E-2</v>
      </c>
    </row>
    <row r="20" spans="1:7" ht="15.75" thickBot="1" x14ac:dyDescent="0.3">
      <c r="A20" s="53" t="s">
        <v>83</v>
      </c>
      <c r="B20" s="107">
        <f>[7]Tab20!J5</f>
        <v>2708.023262559997</v>
      </c>
      <c r="C20" s="55">
        <f>[7]Tab20!K5</f>
        <v>0.1191125252940399</v>
      </c>
      <c r="D20" s="107">
        <f>[7]Tab20!L5</f>
        <v>2758.492802019995</v>
      </c>
      <c r="E20" s="55">
        <f>[7]Tab20!M5</f>
        <v>0.1113732558955102</v>
      </c>
      <c r="F20" s="86">
        <f>[7]Tab20!N5</f>
        <v>837.48907545000054</v>
      </c>
      <c r="G20" s="55">
        <f>[7]Tab20!O5</f>
        <v>0.11651211400250421</v>
      </c>
    </row>
    <row r="21" spans="1:7" ht="15.75" thickBot="1" x14ac:dyDescent="0.3">
      <c r="A21" s="53" t="s">
        <v>84</v>
      </c>
      <c r="B21" s="107">
        <f>[7]Tab20!J6</f>
        <v>257.21455777125408</v>
      </c>
      <c r="C21" s="55">
        <f>[7]Tab20!K6</f>
        <v>1.131359392000238E-2</v>
      </c>
      <c r="D21" s="107">
        <f>[7]Tab20!L6</f>
        <v>286.86414086770412</v>
      </c>
      <c r="E21" s="55">
        <f>[7]Tab20!M6</f>
        <v>1.1582047031157301E-2</v>
      </c>
      <c r="F21" s="86">
        <f>[7]Tab20!N6</f>
        <v>71.569449724983926</v>
      </c>
      <c r="G21" s="55">
        <f>[7]Tab20!O6</f>
        <v>9.9567960107100617E-3</v>
      </c>
    </row>
    <row r="22" spans="1:7" x14ac:dyDescent="0.25">
      <c r="A22" s="56" t="s">
        <v>85</v>
      </c>
      <c r="B22" s="108">
        <f>[7]Tab20!J7</f>
        <v>4823.7854404599984</v>
      </c>
      <c r="C22" s="58">
        <f>[7]Tab20!K7</f>
        <v>0.21217442007741361</v>
      </c>
      <c r="D22" s="108">
        <f>[7]Tab20!L7</f>
        <v>5436.8352489900026</v>
      </c>
      <c r="E22" s="58">
        <f>[7]Tab20!M7</f>
        <v>0.21951046709423461</v>
      </c>
      <c r="F22" s="88">
        <f>[7]Tab20!N7</f>
        <v>965.86206892000052</v>
      </c>
      <c r="G22" s="58">
        <f>[7]Tab20!O7</f>
        <v>0.13437146200890379</v>
      </c>
    </row>
    <row r="23" spans="1:7" x14ac:dyDescent="0.25">
      <c r="A23" s="60"/>
      <c r="B23" s="61"/>
      <c r="C23" s="61"/>
      <c r="D23" s="61"/>
      <c r="E23" s="61"/>
      <c r="F23" s="61"/>
      <c r="G23" s="61"/>
    </row>
    <row r="24" spans="1:7" x14ac:dyDescent="0.25">
      <c r="A24" s="17" t="s">
        <v>87</v>
      </c>
      <c r="B24" s="43">
        <f>[7]Tab20!J14</f>
        <v>22735</v>
      </c>
      <c r="C24" s="106"/>
      <c r="D24" s="43">
        <f>[7]Tab20!L14</f>
        <v>24768</v>
      </c>
      <c r="E24" s="106"/>
      <c r="F24" s="43">
        <f>[7]Tab20!N14</f>
        <v>7188</v>
      </c>
      <c r="G24" s="106"/>
    </row>
    <row r="25" spans="1:7" x14ac:dyDescent="0.25">
      <c r="A25" s="11" t="s">
        <v>256</v>
      </c>
    </row>
    <row r="26" spans="1:7" x14ac:dyDescent="0.25">
      <c r="A26" s="11" t="s">
        <v>259</v>
      </c>
    </row>
  </sheetData>
  <mergeCells count="6">
    <mergeCell ref="B5:C5"/>
    <mergeCell ref="D5:E5"/>
    <mergeCell ref="F5:G5"/>
    <mergeCell ref="B15:C15"/>
    <mergeCell ref="D15:E15"/>
    <mergeCell ref="F15:G15"/>
  </mergeCells>
  <hyperlinks>
    <hyperlink ref="A1" location="Forside!A1" display="Til forsiden"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5"/>
  <sheetViews>
    <sheetView workbookViewId="0">
      <selection activeCell="A5" sqref="A5"/>
    </sheetView>
  </sheetViews>
  <sheetFormatPr defaultRowHeight="15" x14ac:dyDescent="0.25"/>
  <cols>
    <col min="1" max="1" width="32.85546875" customWidth="1"/>
    <col min="2" max="2" width="16.7109375" customWidth="1"/>
    <col min="3" max="3" width="22" customWidth="1"/>
    <col min="4" max="4" width="14.7109375" customWidth="1"/>
  </cols>
  <sheetData>
    <row r="1" spans="1:4" x14ac:dyDescent="0.25">
      <c r="A1" s="2" t="s">
        <v>69</v>
      </c>
    </row>
    <row r="4" spans="1:4" x14ac:dyDescent="0.25">
      <c r="A4" t="s">
        <v>443</v>
      </c>
      <c r="B4" s="3"/>
      <c r="C4" s="3"/>
      <c r="D4" s="3"/>
    </row>
    <row r="5" spans="1:4" ht="28.5" customHeight="1" x14ac:dyDescent="0.25">
      <c r="A5" s="109"/>
      <c r="B5" s="110" t="s">
        <v>20</v>
      </c>
      <c r="C5" s="110" t="s">
        <v>21</v>
      </c>
      <c r="D5" s="110" t="s">
        <v>15</v>
      </c>
    </row>
    <row r="6" spans="1:4" ht="15.75" thickBot="1" x14ac:dyDescent="0.3">
      <c r="A6" s="38" t="s">
        <v>255</v>
      </c>
      <c r="B6" s="39" t="s">
        <v>7</v>
      </c>
      <c r="C6" s="39" t="s">
        <v>7</v>
      </c>
      <c r="D6" s="39" t="s">
        <v>22</v>
      </c>
    </row>
    <row r="7" spans="1:4" ht="15.75" thickBot="1" x14ac:dyDescent="0.3">
      <c r="A7" s="17" t="s">
        <v>9</v>
      </c>
      <c r="B7" s="45">
        <f>[7]Tab21!C2</f>
        <v>0.38043516856952692</v>
      </c>
      <c r="C7" s="45">
        <f>[7]Tab21!D2</f>
        <v>0.1439093035096751</v>
      </c>
      <c r="D7" s="44">
        <f>[7]Tab21!E2/100</f>
        <v>1.6435759140752839</v>
      </c>
    </row>
    <row r="8" spans="1:4" ht="15.75" thickBot="1" x14ac:dyDescent="0.3">
      <c r="A8" s="53" t="s">
        <v>320</v>
      </c>
      <c r="B8" s="55">
        <f>[7]Tab21!C3</f>
        <v>5.4727008811468567E-2</v>
      </c>
      <c r="C8" s="55">
        <f>[7]Tab21!D3</f>
        <v>3.1831293027940959E-2</v>
      </c>
      <c r="D8" s="64">
        <f>[7]Tab21!E3/100</f>
        <v>0.71928324631456675</v>
      </c>
    </row>
    <row r="9" spans="1:4" ht="15.75" thickBot="1" x14ac:dyDescent="0.3">
      <c r="A9" s="53" t="s">
        <v>319</v>
      </c>
      <c r="B9" s="55">
        <f>[7]Tab21!C4</f>
        <v>3.0291481939988318E-2</v>
      </c>
      <c r="C9" s="55">
        <f>[7]Tab21!D4</f>
        <v>1.299401218331085E-2</v>
      </c>
      <c r="D9" s="64">
        <f>[7]Tab21!E4/100</f>
        <v>1.331187743451085</v>
      </c>
    </row>
    <row r="10" spans="1:4" ht="15.75" thickBot="1" x14ac:dyDescent="0.3">
      <c r="A10" s="53" t="s">
        <v>83</v>
      </c>
      <c r="B10" s="55">
        <f>[7]Tab21!C5</f>
        <v>0.10484487067971281</v>
      </c>
      <c r="C10" s="55">
        <f>[7]Tab21!D5</f>
        <v>2.9968677684226501E-2</v>
      </c>
      <c r="D10" s="64">
        <f>[7]Tab21!E5/100</f>
        <v>2.498481707616218</v>
      </c>
    </row>
    <row r="11" spans="1:4" ht="15.75" thickBot="1" x14ac:dyDescent="0.3">
      <c r="A11" s="53" t="s">
        <v>84</v>
      </c>
      <c r="B11" s="55">
        <f>[7]Tab21!C6</f>
        <v>1.425255204773764E-2</v>
      </c>
      <c r="C11" s="55">
        <f>[7]Tab21!D6</f>
        <v>9.7538504034652643E-3</v>
      </c>
      <c r="D11" s="64">
        <f>[7]Tab21!E6/100</f>
        <v>0.46122315374799205</v>
      </c>
    </row>
    <row r="12" spans="1:4" x14ac:dyDescent="0.25">
      <c r="A12" s="56" t="s">
        <v>85</v>
      </c>
      <c r="B12" s="58">
        <f>[7]Tab21!C7</f>
        <v>0.17631925509062121</v>
      </c>
      <c r="C12" s="58">
        <f>[7]Tab21!D7</f>
        <v>5.9361470210730363E-2</v>
      </c>
      <c r="D12" s="65">
        <f>[7]Tab21!E7/100</f>
        <v>1.9702642886824799</v>
      </c>
    </row>
    <row r="13" spans="1:4" x14ac:dyDescent="0.25">
      <c r="A13" s="7" t="s">
        <v>262</v>
      </c>
    </row>
    <row r="14" spans="1:4" x14ac:dyDescent="0.25">
      <c r="A14" s="7" t="s">
        <v>260</v>
      </c>
    </row>
    <row r="15" spans="1:4" x14ac:dyDescent="0.25">
      <c r="A15" s="7" t="s">
        <v>261</v>
      </c>
    </row>
  </sheetData>
  <hyperlinks>
    <hyperlink ref="A1" location="Forside!A1" display="Til forsiden"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26"/>
  <sheetViews>
    <sheetView workbookViewId="0">
      <selection activeCell="A5" sqref="A5"/>
    </sheetView>
  </sheetViews>
  <sheetFormatPr defaultRowHeight="15" x14ac:dyDescent="0.25"/>
  <cols>
    <col min="1" max="1" width="33.28515625" customWidth="1"/>
    <col min="2" max="7" width="10.7109375" customWidth="1"/>
  </cols>
  <sheetData>
    <row r="1" spans="1:7" x14ac:dyDescent="0.25">
      <c r="A1" s="2" t="s">
        <v>69</v>
      </c>
    </row>
    <row r="4" spans="1:7" x14ac:dyDescent="0.25">
      <c r="A4" t="s">
        <v>444</v>
      </c>
    </row>
    <row r="5" spans="1:7" ht="28.5" customHeight="1" x14ac:dyDescent="0.25">
      <c r="A5" s="114"/>
      <c r="B5" s="233" t="s">
        <v>2</v>
      </c>
      <c r="C5" s="233"/>
      <c r="D5" s="233" t="s">
        <v>3</v>
      </c>
      <c r="E5" s="233"/>
      <c r="F5" s="233" t="s">
        <v>4</v>
      </c>
      <c r="G5" s="233"/>
    </row>
    <row r="6" spans="1:7" ht="15.75" thickBot="1" x14ac:dyDescent="0.3">
      <c r="A6" s="38" t="s">
        <v>255</v>
      </c>
      <c r="B6" s="39" t="s">
        <v>6</v>
      </c>
      <c r="C6" s="39" t="s">
        <v>7</v>
      </c>
      <c r="D6" s="39" t="s">
        <v>6</v>
      </c>
      <c r="E6" s="39" t="s">
        <v>7</v>
      </c>
      <c r="F6" s="39" t="s">
        <v>6</v>
      </c>
      <c r="G6" s="39" t="s">
        <v>7</v>
      </c>
    </row>
    <row r="7" spans="1:7" ht="15.75" thickBot="1" x14ac:dyDescent="0.3">
      <c r="A7" s="17" t="s">
        <v>9</v>
      </c>
      <c r="B7" s="105">
        <f>[7]Tab22!D2</f>
        <v>5785.4695271865312</v>
      </c>
      <c r="C7" s="45">
        <f>[7]Tab22!E2</f>
        <v>0.15474548712618111</v>
      </c>
      <c r="D7" s="105">
        <f>[7]Tab22!F2</f>
        <v>3325.6601736415232</v>
      </c>
      <c r="E7" s="45">
        <f>[7]Tab22!G2</f>
        <v>0.1512007353326448</v>
      </c>
      <c r="F7" s="18">
        <f>[7]Tab22!H2</f>
        <v>485.91639726462881</v>
      </c>
      <c r="G7" s="45">
        <f>[7]Tab22!I2</f>
        <v>0.1622967258732895</v>
      </c>
    </row>
    <row r="8" spans="1:7" ht="15.75" thickBot="1" x14ac:dyDescent="0.3">
      <c r="A8" s="53" t="s">
        <v>320</v>
      </c>
      <c r="B8" s="107">
        <f>[7]Tab22!D3</f>
        <v>1698.880303209997</v>
      </c>
      <c r="C8" s="55">
        <f>[7]Tab22!E3</f>
        <v>4.5440401829780333E-2</v>
      </c>
      <c r="D8" s="86">
        <f>[7]Tab22!F3</f>
        <v>1062.524379299997</v>
      </c>
      <c r="E8" s="55">
        <f>[7]Tab22!G3</f>
        <v>4.8307541682200361E-2</v>
      </c>
      <c r="F8" s="86">
        <f>[7]Tab22!H3</f>
        <v>135.84347571000009</v>
      </c>
      <c r="G8" s="55">
        <f>[7]Tab22!I3</f>
        <v>4.5371902374749529E-2</v>
      </c>
    </row>
    <row r="9" spans="1:7" ht="15.75" thickBot="1" x14ac:dyDescent="0.3">
      <c r="A9" s="53" t="s">
        <v>319</v>
      </c>
      <c r="B9" s="107">
        <f>[7]Tab22!D4</f>
        <v>624.90410783428206</v>
      </c>
      <c r="C9" s="55">
        <f>[7]Tab22!E4</f>
        <v>1.6714475829413489E-2</v>
      </c>
      <c r="D9" s="86">
        <f>[7]Tab22!F4</f>
        <v>333.034970381459</v>
      </c>
      <c r="E9" s="55">
        <f>[7]Tab22!G4</f>
        <v>1.5141394425162951E-2</v>
      </c>
      <c r="F9" s="86">
        <f>[7]Tab22!H4</f>
        <v>51.608993457163457</v>
      </c>
      <c r="G9" s="55">
        <f>[7]Tab22!I4</f>
        <v>1.723747276458366E-2</v>
      </c>
    </row>
    <row r="10" spans="1:7" ht="15.75" thickBot="1" x14ac:dyDescent="0.3">
      <c r="A10" s="53" t="s">
        <v>83</v>
      </c>
      <c r="B10" s="107">
        <f>[7]Tab22!D5</f>
        <v>1986.5920068700041</v>
      </c>
      <c r="C10" s="55">
        <f>[7]Tab22!E5</f>
        <v>5.3135903037686991E-2</v>
      </c>
      <c r="D10" s="86">
        <f>[7]Tab22!F5</f>
        <v>1023.131304340004</v>
      </c>
      <c r="E10" s="55">
        <f>[7]Tab22!G5</f>
        <v>4.6516540320072922E-2</v>
      </c>
      <c r="F10" s="86">
        <f>[7]Tab22!H5</f>
        <v>153.63767223999989</v>
      </c>
      <c r="G10" s="55">
        <f>[7]Tab22!I5</f>
        <v>5.1315187788911108E-2</v>
      </c>
    </row>
    <row r="11" spans="1:7" ht="15.75" thickBot="1" x14ac:dyDescent="0.3">
      <c r="A11" s="53" t="s">
        <v>84</v>
      </c>
      <c r="B11" s="107">
        <f>[7]Tab22!D6</f>
        <v>359.44559976226748</v>
      </c>
      <c r="C11" s="55">
        <f>[7]Tab22!E6</f>
        <v>9.6141867430461804E-3</v>
      </c>
      <c r="D11" s="86">
        <f>[7]Tab22!F6</f>
        <v>224.6515119600825</v>
      </c>
      <c r="E11" s="55">
        <f>[7]Tab22!G6</f>
        <v>1.021375366947409E-2</v>
      </c>
      <c r="F11" s="86">
        <f>[7]Tab22!H6</f>
        <v>30.561888077465419</v>
      </c>
      <c r="G11" s="55">
        <f>[7]Tab22!I6</f>
        <v>1.020771144871924E-2</v>
      </c>
    </row>
    <row r="12" spans="1:7" x14ac:dyDescent="0.25">
      <c r="A12" s="56" t="s">
        <v>85</v>
      </c>
      <c r="B12" s="108">
        <f>[7]Tab22!D7</f>
        <v>1115.64750951</v>
      </c>
      <c r="C12" s="58">
        <f>[7]Tab22!E7</f>
        <v>2.984051968625458E-2</v>
      </c>
      <c r="D12" s="88">
        <f>[7]Tab22!F7</f>
        <v>682.31800766000003</v>
      </c>
      <c r="E12" s="58">
        <f>[7]Tab22!G7</f>
        <v>3.1021505235735391E-2</v>
      </c>
      <c r="F12" s="88">
        <f>[7]Tab22!H7</f>
        <v>114.26436778</v>
      </c>
      <c r="G12" s="58">
        <f>[7]Tab22!I7</f>
        <v>3.8164451496325982E-2</v>
      </c>
    </row>
    <row r="13" spans="1:7" x14ac:dyDescent="0.25">
      <c r="A13" s="60"/>
      <c r="B13" s="61"/>
      <c r="C13" s="61"/>
      <c r="D13" s="61"/>
      <c r="E13" s="61"/>
      <c r="F13" s="61"/>
      <c r="G13" s="61"/>
    </row>
    <row r="14" spans="1:7" x14ac:dyDescent="0.25">
      <c r="A14" s="17" t="s">
        <v>88</v>
      </c>
      <c r="B14" s="43">
        <f>[7]Tab22!D14</f>
        <v>37387</v>
      </c>
      <c r="C14" s="43"/>
      <c r="D14" s="43">
        <f>[7]Tab22!F14</f>
        <v>21995</v>
      </c>
      <c r="E14" s="44"/>
      <c r="F14" s="43">
        <f>[7]Tab22!H14</f>
        <v>2994</v>
      </c>
      <c r="G14" s="44"/>
    </row>
    <row r="15" spans="1:7" ht="28.5" customHeight="1" x14ac:dyDescent="0.25">
      <c r="A15" s="115"/>
      <c r="B15" s="231" t="s">
        <v>17</v>
      </c>
      <c r="C15" s="231"/>
      <c r="D15" s="231" t="s">
        <v>18</v>
      </c>
      <c r="E15" s="231"/>
      <c r="F15" s="231" t="s">
        <v>19</v>
      </c>
      <c r="G15" s="231"/>
    </row>
    <row r="16" spans="1:7" ht="15.75" thickBot="1" x14ac:dyDescent="0.3">
      <c r="A16" s="38" t="s">
        <v>255</v>
      </c>
      <c r="B16" s="39" t="s">
        <v>6</v>
      </c>
      <c r="C16" s="39" t="s">
        <v>7</v>
      </c>
      <c r="D16" s="39" t="s">
        <v>6</v>
      </c>
      <c r="E16" s="39" t="s">
        <v>7</v>
      </c>
      <c r="F16" s="39" t="s">
        <v>6</v>
      </c>
      <c r="G16" s="39" t="s">
        <v>7</v>
      </c>
    </row>
    <row r="17" spans="1:7" ht="15.75" thickBot="1" x14ac:dyDescent="0.3">
      <c r="A17" s="17" t="s">
        <v>9</v>
      </c>
      <c r="B17" s="18">
        <f>[7]Tab22!J2</f>
        <v>705.85923832886817</v>
      </c>
      <c r="C17" s="45">
        <f>[7]Tab22!K2</f>
        <v>0.14077767018924381</v>
      </c>
      <c r="D17" s="105">
        <f>[7]Tab22!L2</f>
        <v>1141.6405065783199</v>
      </c>
      <c r="E17" s="45">
        <f>[7]Tab22!M2</f>
        <v>0.18342553126258351</v>
      </c>
      <c r="F17" s="18">
        <f>[7]Tab22!N2</f>
        <v>126.39321137319141</v>
      </c>
      <c r="G17" s="45">
        <f>[7]Tab22!O2</f>
        <v>0.1089596649768891</v>
      </c>
    </row>
    <row r="18" spans="1:7" ht="15.75" thickBot="1" x14ac:dyDescent="0.3">
      <c r="A18" s="53" t="s">
        <v>320</v>
      </c>
      <c r="B18" s="86">
        <f>[7]Tab22!J3</f>
        <v>198.28055581000001</v>
      </c>
      <c r="C18" s="55">
        <f>[7]Tab22!K3</f>
        <v>3.9545384086557632E-2</v>
      </c>
      <c r="D18" s="86">
        <f>[7]Tab22!L3</f>
        <v>263.5964465400001</v>
      </c>
      <c r="E18" s="55">
        <f>[7]Tab22!M3</f>
        <v>4.2351614161311071E-2</v>
      </c>
      <c r="F18" s="86">
        <f>[7]Tab22!N3</f>
        <v>38.635445849999982</v>
      </c>
      <c r="G18" s="55">
        <f>[7]Tab22!O3</f>
        <v>3.3306418836206879E-2</v>
      </c>
    </row>
    <row r="19" spans="1:7" ht="15.75" thickBot="1" x14ac:dyDescent="0.3">
      <c r="A19" s="53" t="s">
        <v>319</v>
      </c>
      <c r="B19" s="86">
        <f>[7]Tab22!J4</f>
        <v>74.904430966472674</v>
      </c>
      <c r="C19" s="55">
        <f>[7]Tab22!K4</f>
        <v>1.493905683415889E-2</v>
      </c>
      <c r="D19" s="86">
        <f>[7]Tab22!L4</f>
        <v>148.34916444918699</v>
      </c>
      <c r="E19" s="55">
        <f>[7]Tab22!M4</f>
        <v>2.383501999504932E-2</v>
      </c>
      <c r="F19" s="86">
        <f>[7]Tab22!N4</f>
        <v>17.00654858</v>
      </c>
      <c r="G19" s="55">
        <f>[7]Tab22!O4</f>
        <v>1.466081774137931E-2</v>
      </c>
    </row>
    <row r="20" spans="1:7" ht="15.75" thickBot="1" x14ac:dyDescent="0.3">
      <c r="A20" s="53" t="s">
        <v>83</v>
      </c>
      <c r="B20" s="86">
        <f>[7]Tab22!J5</f>
        <v>266.32080370999978</v>
      </c>
      <c r="C20" s="55">
        <f>[7]Tab22!K5</f>
        <v>5.3115437516952503E-2</v>
      </c>
      <c r="D20" s="86">
        <f>[7]Tab22!L5</f>
        <v>497.4683649800001</v>
      </c>
      <c r="E20" s="55">
        <f>[7]Tab22!M5</f>
        <v>7.9927436532776369E-2</v>
      </c>
      <c r="F20" s="86">
        <f>[7]Tab22!N5</f>
        <v>46.033861600000023</v>
      </c>
      <c r="G20" s="55">
        <f>[7]Tab22!O5</f>
        <v>3.9684363448275882E-2</v>
      </c>
    </row>
    <row r="21" spans="1:7" ht="15.75" thickBot="1" x14ac:dyDescent="0.3">
      <c r="A21" s="53" t="s">
        <v>84</v>
      </c>
      <c r="B21" s="86">
        <f>[7]Tab22!J6</f>
        <v>38.280650922394763</v>
      </c>
      <c r="C21" s="55">
        <f>[7]Tab22!K6</f>
        <v>7.6347528764249611E-3</v>
      </c>
      <c r="D21" s="86">
        <f>[7]Tab22!L6</f>
        <v>63.579021039133373</v>
      </c>
      <c r="E21" s="55">
        <f>[7]Tab22!M6</f>
        <v>1.021513834176307E-2</v>
      </c>
      <c r="F21" s="86">
        <f>[7]Tab22!N6</f>
        <v>2.3725277631914898</v>
      </c>
      <c r="G21" s="55">
        <f>[7]Tab22!O6</f>
        <v>2.045282554475422E-3</v>
      </c>
    </row>
    <row r="22" spans="1:7" x14ac:dyDescent="0.25">
      <c r="A22" s="56" t="s">
        <v>85</v>
      </c>
      <c r="B22" s="88">
        <f>[7]Tab22!J7</f>
        <v>128.07279692</v>
      </c>
      <c r="C22" s="58">
        <f>[7]Tab22!K7</f>
        <v>2.5543038875149578E-2</v>
      </c>
      <c r="D22" s="88">
        <f>[7]Tab22!L7</f>
        <v>168.64750957000001</v>
      </c>
      <c r="E22" s="58">
        <f>[7]Tab22!M7</f>
        <v>2.709632223168381E-2</v>
      </c>
      <c r="F22" s="88">
        <f>[7]Tab22!N7</f>
        <v>22.34482758</v>
      </c>
      <c r="G22" s="58">
        <f>[7]Tab22!O7</f>
        <v>1.9262782396551721E-2</v>
      </c>
    </row>
    <row r="23" spans="1:7" x14ac:dyDescent="0.25">
      <c r="A23" s="60"/>
      <c r="B23" s="61"/>
      <c r="C23" s="61"/>
      <c r="D23" s="61"/>
      <c r="E23" s="61"/>
      <c r="F23" s="61"/>
      <c r="G23" s="61"/>
    </row>
    <row r="24" spans="1:7" x14ac:dyDescent="0.25">
      <c r="A24" s="17" t="s">
        <v>88</v>
      </c>
      <c r="B24" s="43">
        <f>[7]Tab22!J14</f>
        <v>5014</v>
      </c>
      <c r="C24" s="44"/>
      <c r="D24" s="43">
        <f>[7]Tab22!L14</f>
        <v>6224</v>
      </c>
      <c r="E24" s="44"/>
      <c r="F24" s="43">
        <f>[7]Tab22!N14</f>
        <v>1160</v>
      </c>
      <c r="G24" s="44"/>
    </row>
    <row r="25" spans="1:7" x14ac:dyDescent="0.25">
      <c r="A25" s="12" t="s">
        <v>256</v>
      </c>
    </row>
    <row r="26" spans="1:7" x14ac:dyDescent="0.25">
      <c r="A26" s="12" t="s">
        <v>263</v>
      </c>
    </row>
  </sheetData>
  <mergeCells count="6">
    <mergeCell ref="B5:C5"/>
    <mergeCell ref="D5:E5"/>
    <mergeCell ref="F5:G5"/>
    <mergeCell ref="B15:C15"/>
    <mergeCell ref="D15:E15"/>
    <mergeCell ref="F15:G15"/>
  </mergeCells>
  <hyperlinks>
    <hyperlink ref="A1" location="Forside!A1" display="Til forsiden"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6"/>
  <sheetViews>
    <sheetView workbookViewId="0">
      <selection activeCell="A5" sqref="A5"/>
    </sheetView>
  </sheetViews>
  <sheetFormatPr defaultRowHeight="15" x14ac:dyDescent="0.25"/>
  <cols>
    <col min="1" max="1" width="32.7109375" customWidth="1"/>
    <col min="2" max="4" width="14.7109375" customWidth="1"/>
  </cols>
  <sheetData>
    <row r="1" spans="1:4" x14ac:dyDescent="0.25">
      <c r="A1" s="2" t="s">
        <v>69</v>
      </c>
    </row>
    <row r="4" spans="1:4" x14ac:dyDescent="0.25">
      <c r="A4" t="s">
        <v>445</v>
      </c>
      <c r="B4" s="3"/>
      <c r="C4" s="3"/>
      <c r="D4" s="3"/>
    </row>
    <row r="5" spans="1:4" ht="28.5" customHeight="1" x14ac:dyDescent="0.25">
      <c r="A5" s="48"/>
      <c r="B5" s="34" t="s">
        <v>13</v>
      </c>
      <c r="C5" s="34" t="s">
        <v>21</v>
      </c>
      <c r="D5" s="34" t="s">
        <v>15</v>
      </c>
    </row>
    <row r="6" spans="1:4" ht="15.75" thickBot="1" x14ac:dyDescent="0.3">
      <c r="A6" s="38" t="s">
        <v>255</v>
      </c>
      <c r="B6" s="39" t="s">
        <v>7</v>
      </c>
      <c r="C6" s="39" t="s">
        <v>7</v>
      </c>
      <c r="D6" s="39" t="s">
        <v>22</v>
      </c>
    </row>
    <row r="7" spans="1:4" ht="15.75" thickBot="1" x14ac:dyDescent="0.3">
      <c r="A7" s="17" t="s">
        <v>9</v>
      </c>
      <c r="B7" s="45">
        <f>[7]Tab23!C2</f>
        <v>0.1121465876911346</v>
      </c>
      <c r="C7" s="45">
        <f>[7]Tab23!D2</f>
        <v>0.15474548712618069</v>
      </c>
      <c r="D7" s="44">
        <f>[7]Tab23!E2/100</f>
        <v>0.37985016140097616</v>
      </c>
    </row>
    <row r="8" spans="1:4" ht="15.75" thickBot="1" x14ac:dyDescent="0.3">
      <c r="A8" s="53" t="s">
        <v>320</v>
      </c>
      <c r="B8" s="55">
        <f>[7]Tab23!C3</f>
        <v>4.0364037062265552E-2</v>
      </c>
      <c r="C8" s="55">
        <f>[7]Tab23!D3</f>
        <v>4.5440401829780278E-2</v>
      </c>
      <c r="D8" s="64">
        <f>[7]Tab23!E3/100</f>
        <v>0.12576454529768499</v>
      </c>
    </row>
    <row r="9" spans="1:4" ht="15.75" thickBot="1" x14ac:dyDescent="0.3">
      <c r="A9" s="53" t="s">
        <v>319</v>
      </c>
      <c r="B9" s="55">
        <f>[7]Tab23!C4</f>
        <v>1.1497603994085731E-2</v>
      </c>
      <c r="C9" s="55">
        <f>[7]Tab23!D4</f>
        <v>1.6714475829413541E-2</v>
      </c>
      <c r="D9" s="64">
        <f>[7]Tab23!E4/100</f>
        <v>0.45373556421071021</v>
      </c>
    </row>
    <row r="10" spans="1:4" ht="15.75" thickBot="1" x14ac:dyDescent="0.3">
      <c r="A10" s="53" t="s">
        <v>83</v>
      </c>
      <c r="B10" s="55">
        <f>[7]Tab23!C5</f>
        <v>3.3316239522288738E-2</v>
      </c>
      <c r="C10" s="55">
        <f>[7]Tab23!D5</f>
        <v>5.3135903037686991E-2</v>
      </c>
      <c r="D10" s="64">
        <f>[7]Tab23!E5/100</f>
        <v>0.59489497613134834</v>
      </c>
    </row>
    <row r="11" spans="1:4" ht="15.75" thickBot="1" x14ac:dyDescent="0.3">
      <c r="A11" s="53" t="s">
        <v>84</v>
      </c>
      <c r="B11" s="55">
        <f>[7]Tab23!C6</f>
        <v>8.7731528450300991E-3</v>
      </c>
      <c r="C11" s="55">
        <f>[7]Tab23!D6</f>
        <v>9.6141867430461787E-3</v>
      </c>
      <c r="D11" s="64">
        <f>[7]Tab23!E6/100</f>
        <v>9.5864498530025807E-2</v>
      </c>
    </row>
    <row r="12" spans="1:4" x14ac:dyDescent="0.25">
      <c r="A12" s="56" t="s">
        <v>85</v>
      </c>
      <c r="B12" s="58">
        <f>[7]Tab23!C7</f>
        <v>1.8195554267464709E-2</v>
      </c>
      <c r="C12" s="58">
        <f>[7]Tab23!D7</f>
        <v>2.984051968625457E-2</v>
      </c>
      <c r="D12" s="65">
        <f>[7]Tab23!E7/100</f>
        <v>0.63998959567898994</v>
      </c>
    </row>
    <row r="13" spans="1:4" x14ac:dyDescent="0.25">
      <c r="A13" s="11" t="s">
        <v>309</v>
      </c>
    </row>
    <row r="14" spans="1:4" x14ac:dyDescent="0.25">
      <c r="A14" s="11" t="s">
        <v>308</v>
      </c>
    </row>
    <row r="15" spans="1:4" x14ac:dyDescent="0.25">
      <c r="A15" s="11" t="s">
        <v>307</v>
      </c>
    </row>
    <row r="16" spans="1:4" x14ac:dyDescent="0.25">
      <c r="A16" s="16"/>
    </row>
  </sheetData>
  <hyperlinks>
    <hyperlink ref="A1" location="Forside!A1" display="Til forsiden"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4"/>
  <sheetViews>
    <sheetView workbookViewId="0">
      <selection activeCell="A5" sqref="A5"/>
    </sheetView>
  </sheetViews>
  <sheetFormatPr defaultRowHeight="15" x14ac:dyDescent="0.25"/>
  <cols>
    <col min="1" max="1" width="15.85546875" customWidth="1"/>
    <col min="2" max="2" width="19.28515625" style="5" customWidth="1"/>
    <col min="3" max="3" width="16.5703125" style="5" customWidth="1"/>
    <col min="4" max="4" width="14.7109375" style="5" customWidth="1"/>
  </cols>
  <sheetData>
    <row r="1" spans="1:4" x14ac:dyDescent="0.25">
      <c r="A1" s="2" t="s">
        <v>69</v>
      </c>
    </row>
    <row r="4" spans="1:4" x14ac:dyDescent="0.25">
      <c r="A4" t="s">
        <v>446</v>
      </c>
      <c r="B4" s="4"/>
      <c r="C4" s="4"/>
      <c r="D4" s="4"/>
    </row>
    <row r="5" spans="1:4" ht="28.5" customHeight="1" x14ac:dyDescent="0.25">
      <c r="A5" s="114"/>
      <c r="B5" s="110" t="s">
        <v>82</v>
      </c>
      <c r="C5" s="110" t="s">
        <v>79</v>
      </c>
      <c r="D5" s="110" t="s">
        <v>7</v>
      </c>
    </row>
    <row r="6" spans="1:4" ht="15.75" thickBot="1" x14ac:dyDescent="0.3">
      <c r="A6" s="38" t="s">
        <v>80</v>
      </c>
      <c r="B6" s="39" t="s">
        <v>6</v>
      </c>
      <c r="C6" s="39" t="s">
        <v>6</v>
      </c>
      <c r="D6" s="39" t="s">
        <v>7</v>
      </c>
    </row>
    <row r="7" spans="1:4" ht="15.75" thickBot="1" x14ac:dyDescent="0.3">
      <c r="A7" s="17" t="s">
        <v>2</v>
      </c>
      <c r="B7" s="105">
        <f>[7]Tab24!B2</f>
        <v>24484.975303639381</v>
      </c>
      <c r="C7" s="43">
        <f>[7]Tab24!C2</f>
        <v>108791</v>
      </c>
      <c r="D7" s="45">
        <f>[7]Tab24!D2*100</f>
        <v>0.22506434634886513</v>
      </c>
    </row>
    <row r="8" spans="1:4" ht="15.75" thickBot="1" x14ac:dyDescent="0.3">
      <c r="A8" s="53" t="s">
        <v>3</v>
      </c>
      <c r="B8" s="107">
        <f>[7]Tab24!B3</f>
        <v>6198.2085731353664</v>
      </c>
      <c r="C8" s="54">
        <f>[7]Tab24!C3</f>
        <v>34517</v>
      </c>
      <c r="D8" s="55">
        <f>[7]Tab24!D3</f>
        <v>0.17956973587320349</v>
      </c>
    </row>
    <row r="9" spans="1:4" ht="15.75" thickBot="1" x14ac:dyDescent="0.3">
      <c r="A9" s="53" t="s">
        <v>4</v>
      </c>
      <c r="B9" s="107">
        <f>[7]Tab24!B4</f>
        <v>3123.8881074789292</v>
      </c>
      <c r="C9" s="54">
        <f>[7]Tab24!C4</f>
        <v>12432</v>
      </c>
      <c r="D9" s="55">
        <f>[7]Tab24!D4</f>
        <v>0.25127800092333719</v>
      </c>
    </row>
    <row r="10" spans="1:4" ht="15.75" thickBot="1" x14ac:dyDescent="0.3">
      <c r="A10" s="53" t="s">
        <v>17</v>
      </c>
      <c r="B10" s="107">
        <f>[7]Tab24!B5</f>
        <v>5721.7910793156216</v>
      </c>
      <c r="C10" s="54">
        <f>[7]Tab24!C5</f>
        <v>22334</v>
      </c>
      <c r="D10" s="55">
        <f>[7]Tab24!D5</f>
        <v>0.25619195304538472</v>
      </c>
    </row>
    <row r="11" spans="1:4" ht="15.75" thickBot="1" x14ac:dyDescent="0.3">
      <c r="A11" s="53" t="s">
        <v>18</v>
      </c>
      <c r="B11" s="107">
        <f>[7]Tab24!B6</f>
        <v>6644.5979573361219</v>
      </c>
      <c r="C11" s="54">
        <f>[7]Tab24!C6</f>
        <v>27580</v>
      </c>
      <c r="D11" s="55">
        <f>[7]Tab24!D6</f>
        <v>0.24092088315214369</v>
      </c>
    </row>
    <row r="12" spans="1:4" x14ac:dyDescent="0.25">
      <c r="A12" s="56" t="s">
        <v>19</v>
      </c>
      <c r="B12" s="108">
        <f>[7]Tab24!B7</f>
        <v>2796.489586373345</v>
      </c>
      <c r="C12" s="57">
        <f>[7]Tab24!C7</f>
        <v>11928</v>
      </c>
      <c r="D12" s="58">
        <f>[7]Tab24!D7</f>
        <v>0.23444748376704769</v>
      </c>
    </row>
    <row r="13" spans="1:4" x14ac:dyDescent="0.25">
      <c r="A13" s="7" t="s">
        <v>256</v>
      </c>
    </row>
    <row r="14" spans="1:4" x14ac:dyDescent="0.25">
      <c r="A14" s="7" t="s">
        <v>264</v>
      </c>
    </row>
  </sheetData>
  <hyperlinks>
    <hyperlink ref="A1" location="Forside!A1" display="Til forsiden" xr:uid="{00000000-0004-0000-1A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4"/>
  <sheetViews>
    <sheetView workbookViewId="0">
      <selection activeCell="A5" sqref="A5"/>
    </sheetView>
  </sheetViews>
  <sheetFormatPr defaultRowHeight="15" x14ac:dyDescent="0.25"/>
  <cols>
    <col min="1" max="1" width="15.85546875" customWidth="1"/>
    <col min="2" max="2" width="18.85546875" customWidth="1"/>
    <col min="3" max="3" width="16.5703125" customWidth="1"/>
    <col min="4" max="4" width="14.7109375" customWidth="1"/>
  </cols>
  <sheetData>
    <row r="1" spans="1:4" x14ac:dyDescent="0.25">
      <c r="A1" s="2" t="s">
        <v>69</v>
      </c>
    </row>
    <row r="4" spans="1:4" x14ac:dyDescent="0.25">
      <c r="A4" t="s">
        <v>447</v>
      </c>
      <c r="B4" s="3"/>
      <c r="C4" s="3"/>
      <c r="D4" s="3"/>
    </row>
    <row r="5" spans="1:4" ht="28.5" customHeight="1" x14ac:dyDescent="0.25">
      <c r="A5" s="114"/>
      <c r="B5" s="110" t="s">
        <v>82</v>
      </c>
      <c r="C5" s="110" t="s">
        <v>79</v>
      </c>
      <c r="D5" s="110" t="s">
        <v>7</v>
      </c>
    </row>
    <row r="6" spans="1:4" ht="15.75" thickBot="1" x14ac:dyDescent="0.3">
      <c r="A6" s="38" t="s">
        <v>80</v>
      </c>
      <c r="B6" s="39" t="s">
        <v>6</v>
      </c>
      <c r="C6" s="39" t="s">
        <v>6</v>
      </c>
      <c r="D6" s="39" t="s">
        <v>7</v>
      </c>
    </row>
    <row r="7" spans="1:4" ht="15.75" thickBot="1" x14ac:dyDescent="0.3">
      <c r="A7" s="17" t="s">
        <v>2</v>
      </c>
      <c r="B7" s="105">
        <f>[7]Tab25!B2</f>
        <v>22729.412162722369</v>
      </c>
      <c r="C7" s="43">
        <f>[7]Tab25!C2</f>
        <v>111846</v>
      </c>
      <c r="D7" s="45">
        <f>[7]Tab25!D2*100</f>
        <v>0.20322060836080302</v>
      </c>
    </row>
    <row r="8" spans="1:4" ht="15.75" thickBot="1" x14ac:dyDescent="0.3">
      <c r="A8" s="53" t="s">
        <v>3</v>
      </c>
      <c r="B8" s="107">
        <f>[7]Tab25!B3</f>
        <v>5711.9360515470789</v>
      </c>
      <c r="C8" s="54">
        <f>[7]Tab25!C3</f>
        <v>35971</v>
      </c>
      <c r="D8" s="55">
        <f>[7]Tab25!D3</f>
        <v>0.15879280674841059</v>
      </c>
    </row>
    <row r="9" spans="1:4" ht="15.75" thickBot="1" x14ac:dyDescent="0.3">
      <c r="A9" s="53" t="s">
        <v>4</v>
      </c>
      <c r="B9" s="107">
        <f>[7]Tab25!B4</f>
        <v>2722.4632311523119</v>
      </c>
      <c r="C9" s="54">
        <f>[7]Tab25!C4</f>
        <v>12412</v>
      </c>
      <c r="D9" s="55">
        <f>[7]Tab25!D4</f>
        <v>0.2193412206858131</v>
      </c>
    </row>
    <row r="10" spans="1:4" ht="15.75" thickBot="1" x14ac:dyDescent="0.3">
      <c r="A10" s="53" t="s">
        <v>17</v>
      </c>
      <c r="B10" s="107">
        <f>[7]Tab25!B5</f>
        <v>5349.0165221028064</v>
      </c>
      <c r="C10" s="54">
        <f>[7]Tab25!C5</f>
        <v>23275</v>
      </c>
      <c r="D10" s="55">
        <f>[7]Tab25!D5</f>
        <v>0.22981811050925061</v>
      </c>
    </row>
    <row r="11" spans="1:4" ht="15.75" thickBot="1" x14ac:dyDescent="0.3">
      <c r="A11" s="53" t="s">
        <v>18</v>
      </c>
      <c r="B11" s="107">
        <f>[7]Tab25!B6</f>
        <v>6340.1552683647224</v>
      </c>
      <c r="C11" s="54">
        <f>[7]Tab25!C6</f>
        <v>28439</v>
      </c>
      <c r="D11" s="55">
        <f>[7]Tab25!D6</f>
        <v>0.22293875552462189</v>
      </c>
    </row>
    <row r="12" spans="1:4" x14ac:dyDescent="0.25">
      <c r="A12" s="56" t="s">
        <v>19</v>
      </c>
      <c r="B12" s="108">
        <f>[7]Tab25!B7</f>
        <v>2605.8410895554548</v>
      </c>
      <c r="C12" s="57">
        <f>[7]Tab25!C7</f>
        <v>11749</v>
      </c>
      <c r="D12" s="58">
        <f>[7]Tab25!D7</f>
        <v>0.22179258571414201</v>
      </c>
    </row>
    <row r="13" spans="1:4" x14ac:dyDescent="0.25">
      <c r="A13" s="7" t="s">
        <v>256</v>
      </c>
    </row>
    <row r="14" spans="1:4" x14ac:dyDescent="0.25">
      <c r="A14" s="7" t="s">
        <v>259</v>
      </c>
    </row>
  </sheetData>
  <hyperlinks>
    <hyperlink ref="A1" location="Forside!A1" display="Til forsiden"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39"/>
  <sheetViews>
    <sheetView topLeftCell="A4" workbookViewId="0">
      <selection activeCell="A5" sqref="A5"/>
    </sheetView>
  </sheetViews>
  <sheetFormatPr defaultRowHeight="15" x14ac:dyDescent="0.25"/>
  <cols>
    <col min="1" max="1" width="24" customWidth="1"/>
    <col min="2" max="9" width="10.7109375" customWidth="1"/>
  </cols>
  <sheetData>
    <row r="1" spans="1:9" x14ac:dyDescent="0.25">
      <c r="A1" s="2" t="s">
        <v>69</v>
      </c>
    </row>
    <row r="4" spans="1:9" x14ac:dyDescent="0.25">
      <c r="A4" t="s">
        <v>448</v>
      </c>
    </row>
    <row r="5" spans="1:9" ht="28.5" customHeight="1" x14ac:dyDescent="0.25">
      <c r="A5" s="34"/>
      <c r="B5" s="231" t="s">
        <v>322</v>
      </c>
      <c r="C5" s="231"/>
      <c r="D5" s="231" t="s">
        <v>89</v>
      </c>
      <c r="E5" s="231"/>
      <c r="F5" s="231" t="s">
        <v>92</v>
      </c>
      <c r="G5" s="231"/>
      <c r="H5" s="231" t="s">
        <v>93</v>
      </c>
      <c r="I5" s="231"/>
    </row>
    <row r="6" spans="1:9" ht="15.75" thickBot="1" x14ac:dyDescent="0.3">
      <c r="A6" s="38" t="s">
        <v>265</v>
      </c>
      <c r="B6" s="39" t="s">
        <v>6</v>
      </c>
      <c r="C6" s="39" t="s">
        <v>7</v>
      </c>
      <c r="D6" s="39" t="s">
        <v>6</v>
      </c>
      <c r="E6" s="39" t="s">
        <v>7</v>
      </c>
      <c r="F6" s="39" t="s">
        <v>6</v>
      </c>
      <c r="G6" s="39" t="s">
        <v>7</v>
      </c>
      <c r="H6" s="39" t="s">
        <v>6</v>
      </c>
      <c r="I6" s="39" t="s">
        <v>7</v>
      </c>
    </row>
    <row r="7" spans="1:9" ht="15.75" thickBot="1" x14ac:dyDescent="0.3">
      <c r="A7" s="51" t="s">
        <v>8</v>
      </c>
      <c r="B7" s="94"/>
      <c r="C7" s="117"/>
      <c r="D7" s="94"/>
      <c r="E7" s="118"/>
      <c r="F7" s="94"/>
      <c r="G7" s="117"/>
      <c r="H7" s="94"/>
      <c r="I7" s="118"/>
    </row>
    <row r="8" spans="1:9" ht="15.75" thickBot="1" x14ac:dyDescent="0.3">
      <c r="A8" s="17" t="s">
        <v>113</v>
      </c>
      <c r="B8" s="43">
        <v>573042</v>
      </c>
      <c r="C8" s="170">
        <v>1</v>
      </c>
      <c r="D8" s="43">
        <v>234856</v>
      </c>
      <c r="E8" s="170">
        <v>1</v>
      </c>
      <c r="F8" s="43">
        <v>158751</v>
      </c>
      <c r="G8" s="170">
        <v>1</v>
      </c>
      <c r="H8" s="43">
        <v>179435</v>
      </c>
      <c r="I8" s="170">
        <v>1</v>
      </c>
    </row>
    <row r="9" spans="1:9" ht="15.75" thickBot="1" x14ac:dyDescent="0.3">
      <c r="A9" s="53" t="s">
        <v>266</v>
      </c>
      <c r="B9" s="54">
        <v>202348</v>
      </c>
      <c r="C9" s="177">
        <v>0.35311198830103202</v>
      </c>
      <c r="D9" s="54">
        <v>85859</v>
      </c>
      <c r="E9" s="177">
        <v>0.36558146268351671</v>
      </c>
      <c r="F9" s="54">
        <v>54589</v>
      </c>
      <c r="G9" s="177">
        <v>0.34386555045322548</v>
      </c>
      <c r="H9" s="54">
        <v>61900</v>
      </c>
      <c r="I9" s="177">
        <v>0.3449717167776632</v>
      </c>
    </row>
    <row r="10" spans="1:9" ht="15.75" thickBot="1" x14ac:dyDescent="0.3">
      <c r="A10" s="53" t="s">
        <v>267</v>
      </c>
      <c r="B10" s="54">
        <v>77989</v>
      </c>
      <c r="C10" s="177">
        <v>0.13609648158424689</v>
      </c>
      <c r="D10" s="54">
        <v>57204</v>
      </c>
      <c r="E10" s="177">
        <v>0.24357052832373879</v>
      </c>
      <c r="F10" s="54">
        <v>10740</v>
      </c>
      <c r="G10" s="177">
        <v>6.7653117145718769E-2</v>
      </c>
      <c r="H10" s="54">
        <v>10045</v>
      </c>
      <c r="I10" s="177">
        <v>5.5981274556245991E-2</v>
      </c>
    </row>
    <row r="11" spans="1:9" ht="15.75" thickBot="1" x14ac:dyDescent="0.3">
      <c r="A11" s="53" t="s">
        <v>268</v>
      </c>
      <c r="B11" s="54">
        <v>149413</v>
      </c>
      <c r="C11" s="177">
        <v>0.26073656032193099</v>
      </c>
      <c r="D11" s="54">
        <v>35750</v>
      </c>
      <c r="E11" s="177">
        <v>0.15222093538168069</v>
      </c>
      <c r="F11" s="54">
        <v>48309</v>
      </c>
      <c r="G11" s="177">
        <v>0.30430674452444401</v>
      </c>
      <c r="H11" s="54">
        <v>65354</v>
      </c>
      <c r="I11" s="177">
        <v>0.36422102711288212</v>
      </c>
    </row>
    <row r="12" spans="1:9" ht="15.75" thickBot="1" x14ac:dyDescent="0.3">
      <c r="A12" s="53" t="s">
        <v>269</v>
      </c>
      <c r="B12" s="54">
        <v>21697</v>
      </c>
      <c r="C12" s="177">
        <v>3.7862844259234051E-2</v>
      </c>
      <c r="D12" s="54">
        <v>7972</v>
      </c>
      <c r="E12" s="177">
        <v>3.3944204108049193E-2</v>
      </c>
      <c r="F12" s="54">
        <v>6610</v>
      </c>
      <c r="G12" s="177">
        <v>4.1637532991918157E-2</v>
      </c>
      <c r="H12" s="54">
        <v>7115</v>
      </c>
      <c r="I12" s="177">
        <v>3.9652241758854179E-2</v>
      </c>
    </row>
    <row r="13" spans="1:9" ht="15.75" thickBot="1" x14ac:dyDescent="0.3">
      <c r="A13" s="53" t="s">
        <v>270</v>
      </c>
      <c r="B13" s="54">
        <v>61333</v>
      </c>
      <c r="C13" s="177">
        <v>0.107030549244209</v>
      </c>
      <c r="D13" s="54">
        <v>21489</v>
      </c>
      <c r="E13" s="177">
        <v>9.1498620431242975E-2</v>
      </c>
      <c r="F13" s="54">
        <v>20326</v>
      </c>
      <c r="G13" s="177">
        <v>0.12803698874337799</v>
      </c>
      <c r="H13" s="54">
        <v>19518</v>
      </c>
      <c r="I13" s="177">
        <v>0.10877476523532199</v>
      </c>
    </row>
    <row r="14" spans="1:9" ht="15.75" thickBot="1" x14ac:dyDescent="0.3">
      <c r="A14" s="53" t="s">
        <v>271</v>
      </c>
      <c r="B14" s="54">
        <v>13665</v>
      </c>
      <c r="C14" s="177">
        <v>2.3846419634162942E-2</v>
      </c>
      <c r="D14" s="54">
        <v>10467</v>
      </c>
      <c r="E14" s="177">
        <v>4.456773512279865E-2</v>
      </c>
      <c r="F14" s="54">
        <v>2147</v>
      </c>
      <c r="G14" s="177">
        <v>1.352432425622516E-2</v>
      </c>
      <c r="H14" s="54">
        <v>1051</v>
      </c>
      <c r="I14" s="177">
        <v>5.8572742218630696E-3</v>
      </c>
    </row>
    <row r="15" spans="1:9" ht="15.75" thickBot="1" x14ac:dyDescent="0.3">
      <c r="A15" s="53" t="s">
        <v>272</v>
      </c>
      <c r="B15" s="54">
        <v>29245</v>
      </c>
      <c r="C15" s="177">
        <v>5.1034653655403973E-2</v>
      </c>
      <c r="D15" s="54">
        <v>13065</v>
      </c>
      <c r="E15" s="177">
        <v>5.5629832748577843E-2</v>
      </c>
      <c r="F15" s="54">
        <v>10570</v>
      </c>
      <c r="G15" s="177">
        <v>6.6582257749557477E-2</v>
      </c>
      <c r="H15" s="54">
        <v>5610</v>
      </c>
      <c r="I15" s="177">
        <v>3.1264803410705817E-2</v>
      </c>
    </row>
    <row r="16" spans="1:9" ht="15.75" thickBot="1" x14ac:dyDescent="0.3">
      <c r="A16" s="53" t="s">
        <v>273</v>
      </c>
      <c r="B16" s="54">
        <v>1593</v>
      </c>
      <c r="C16" s="177">
        <v>2.7799009496686112E-3</v>
      </c>
      <c r="D16" s="54">
        <v>370</v>
      </c>
      <c r="E16" s="177">
        <v>1.5754334570971149E-3</v>
      </c>
      <c r="F16" s="54">
        <v>866</v>
      </c>
      <c r="G16" s="177">
        <v>5.4550837475039523E-3</v>
      </c>
      <c r="H16" s="54">
        <v>357</v>
      </c>
      <c r="I16" s="177">
        <v>1.989578398863098E-3</v>
      </c>
    </row>
    <row r="17" spans="1:9" x14ac:dyDescent="0.25">
      <c r="A17" s="56" t="s">
        <v>423</v>
      </c>
      <c r="B17" s="57">
        <v>15759</v>
      </c>
      <c r="C17" s="183">
        <v>2.7500602050111511E-2</v>
      </c>
      <c r="D17" s="57">
        <v>2680</v>
      </c>
      <c r="E17" s="183">
        <v>1.141124774329802E-2</v>
      </c>
      <c r="F17" s="57">
        <v>4594</v>
      </c>
      <c r="G17" s="183">
        <v>2.8938400388029049E-2</v>
      </c>
      <c r="H17" s="57">
        <v>8485</v>
      </c>
      <c r="I17" s="183">
        <v>4.7287318527600507E-2</v>
      </c>
    </row>
    <row r="18" spans="1:9" ht="15.75" thickBot="1" x14ac:dyDescent="0.3">
      <c r="A18" s="59" t="s">
        <v>10</v>
      </c>
      <c r="B18" s="30"/>
      <c r="C18" s="119"/>
      <c r="D18" s="30"/>
      <c r="E18" s="120"/>
      <c r="F18" s="30"/>
      <c r="G18" s="119"/>
      <c r="H18" s="30"/>
      <c r="I18" s="120"/>
    </row>
    <row r="19" spans="1:9" ht="15.75" thickBot="1" x14ac:dyDescent="0.3">
      <c r="A19" s="17" t="s">
        <v>9</v>
      </c>
      <c r="B19" s="43">
        <v>279066</v>
      </c>
      <c r="C19" s="170">
        <v>0.48699048237301978</v>
      </c>
      <c r="D19" s="43">
        <v>119591</v>
      </c>
      <c r="E19" s="170">
        <v>0.50920989883162449</v>
      </c>
      <c r="F19" s="43">
        <v>76367</v>
      </c>
      <c r="G19" s="170">
        <v>0.48104893827440448</v>
      </c>
      <c r="H19" s="43">
        <v>83108</v>
      </c>
      <c r="I19" s="170">
        <v>0.46316493437735112</v>
      </c>
    </row>
    <row r="20" spans="1:9" ht="15.75" thickBot="1" x14ac:dyDescent="0.3">
      <c r="A20" s="53" t="s">
        <v>266</v>
      </c>
      <c r="B20" s="54">
        <v>108558</v>
      </c>
      <c r="C20" s="177">
        <v>0.1894416116096202</v>
      </c>
      <c r="D20" s="54">
        <v>48871</v>
      </c>
      <c r="E20" s="177">
        <v>0.20808921211295431</v>
      </c>
      <c r="F20" s="54">
        <v>29464</v>
      </c>
      <c r="G20" s="177">
        <v>0.18559883087350629</v>
      </c>
      <c r="H20" s="54">
        <v>30223</v>
      </c>
      <c r="I20" s="177">
        <v>0.16843425195753339</v>
      </c>
    </row>
    <row r="21" spans="1:9" ht="15.75" thickBot="1" x14ac:dyDescent="0.3">
      <c r="A21" s="53" t="s">
        <v>267</v>
      </c>
      <c r="B21" s="54">
        <v>37109</v>
      </c>
      <c r="C21" s="177">
        <v>6.4757906052261435E-2</v>
      </c>
      <c r="D21" s="54">
        <v>26730</v>
      </c>
      <c r="E21" s="177">
        <v>0.1138144224546105</v>
      </c>
      <c r="F21" s="54">
        <v>5419</v>
      </c>
      <c r="G21" s="177">
        <v>3.413521804587058E-2</v>
      </c>
      <c r="H21" s="54">
        <v>4960</v>
      </c>
      <c r="I21" s="177">
        <v>2.7642321732103549E-2</v>
      </c>
    </row>
    <row r="22" spans="1:9" ht="15.75" thickBot="1" x14ac:dyDescent="0.3">
      <c r="A22" s="53" t="s">
        <v>268</v>
      </c>
      <c r="B22" s="54">
        <v>72317</v>
      </c>
      <c r="C22" s="177">
        <v>0.12619842873646259</v>
      </c>
      <c r="D22" s="54">
        <v>19602</v>
      </c>
      <c r="E22" s="177">
        <v>8.3463909800047684E-2</v>
      </c>
      <c r="F22" s="54">
        <v>22489</v>
      </c>
      <c r="G22" s="177">
        <v>0.1416620997663007</v>
      </c>
      <c r="H22" s="54">
        <v>30226</v>
      </c>
      <c r="I22" s="177">
        <v>0.1684509711037423</v>
      </c>
    </row>
    <row r="23" spans="1:9" ht="15.75" thickBot="1" x14ac:dyDescent="0.3">
      <c r="A23" s="53" t="s">
        <v>269</v>
      </c>
      <c r="B23" s="54">
        <v>11550</v>
      </c>
      <c r="C23" s="177">
        <v>2.0155590689687659E-2</v>
      </c>
      <c r="D23" s="54">
        <v>4247</v>
      </c>
      <c r="E23" s="177">
        <v>1.8083421330517421E-2</v>
      </c>
      <c r="F23" s="54">
        <v>3386</v>
      </c>
      <c r="G23" s="177">
        <v>2.1328999502365342E-2</v>
      </c>
      <c r="H23" s="54">
        <v>3917</v>
      </c>
      <c r="I23" s="177">
        <v>2.1829631900130961E-2</v>
      </c>
    </row>
    <row r="24" spans="1:9" ht="15.75" thickBot="1" x14ac:dyDescent="0.3">
      <c r="A24" s="53" t="s">
        <v>270</v>
      </c>
      <c r="B24" s="54">
        <v>20034</v>
      </c>
      <c r="C24" s="177">
        <v>3.4960788214476429E-2</v>
      </c>
      <c r="D24" s="54">
        <v>7817</v>
      </c>
      <c r="E24" s="177">
        <v>3.3284225227373371E-2</v>
      </c>
      <c r="F24" s="54">
        <v>6584</v>
      </c>
      <c r="G24" s="177">
        <v>4.1473754496034673E-2</v>
      </c>
      <c r="H24" s="54">
        <v>5633</v>
      </c>
      <c r="I24" s="177">
        <v>3.1392983531640987E-2</v>
      </c>
    </row>
    <row r="25" spans="1:9" ht="15.75" thickBot="1" x14ac:dyDescent="0.3">
      <c r="A25" s="53" t="s">
        <v>271</v>
      </c>
      <c r="B25" s="54">
        <v>6379</v>
      </c>
      <c r="C25" s="177">
        <v>1.1131819308183339E-2</v>
      </c>
      <c r="D25" s="54">
        <v>4834</v>
      </c>
      <c r="E25" s="177">
        <v>2.058282522056068E-2</v>
      </c>
      <c r="F25" s="54">
        <v>1014</v>
      </c>
      <c r="G25" s="177">
        <v>6.3873613394561293E-3</v>
      </c>
      <c r="H25" s="54">
        <v>531</v>
      </c>
      <c r="I25" s="177">
        <v>2.9592888789812472E-3</v>
      </c>
    </row>
    <row r="26" spans="1:9" ht="15.75" thickBot="1" x14ac:dyDescent="0.3">
      <c r="A26" s="53" t="s">
        <v>272</v>
      </c>
      <c r="B26" s="54">
        <v>13753</v>
      </c>
      <c r="C26" s="177">
        <v>2.399998603941771E-2</v>
      </c>
      <c r="D26" s="54">
        <v>5743</v>
      </c>
      <c r="E26" s="177">
        <v>2.4453282011104679E-2</v>
      </c>
      <c r="F26" s="54">
        <v>5120</v>
      </c>
      <c r="G26" s="177">
        <v>3.2251765343210427E-2</v>
      </c>
      <c r="H26" s="54">
        <v>2890</v>
      </c>
      <c r="I26" s="177">
        <v>1.6106110847939361E-2</v>
      </c>
    </row>
    <row r="27" spans="1:9" ht="15.75" thickBot="1" x14ac:dyDescent="0.3">
      <c r="A27" s="53" t="s">
        <v>273</v>
      </c>
      <c r="B27" s="54">
        <v>947</v>
      </c>
      <c r="C27" s="177">
        <v>1.65258392927569E-3</v>
      </c>
      <c r="D27" s="54">
        <v>227</v>
      </c>
      <c r="E27" s="177">
        <v>9.6654971557039204E-4</v>
      </c>
      <c r="F27" s="54">
        <v>518</v>
      </c>
      <c r="G27" s="177">
        <v>3.2629715718326189E-3</v>
      </c>
      <c r="H27" s="54">
        <v>202</v>
      </c>
      <c r="I27" s="177">
        <v>1.1257558447348619E-3</v>
      </c>
    </row>
    <row r="28" spans="1:9" x14ac:dyDescent="0.25">
      <c r="A28" s="56" t="s">
        <v>423</v>
      </c>
      <c r="B28" s="57">
        <v>8419</v>
      </c>
      <c r="C28" s="183">
        <v>1.469176779363467E-2</v>
      </c>
      <c r="D28" s="57">
        <v>1520</v>
      </c>
      <c r="E28" s="183">
        <v>6.472050958885445E-3</v>
      </c>
      <c r="F28" s="57">
        <v>2373</v>
      </c>
      <c r="G28" s="183">
        <v>1.494793733582781E-2</v>
      </c>
      <c r="H28" s="57">
        <v>4526</v>
      </c>
      <c r="I28" s="183">
        <v>2.5223618580544491E-2</v>
      </c>
    </row>
    <row r="29" spans="1:9" ht="15.75" thickBot="1" x14ac:dyDescent="0.3">
      <c r="A29" s="59" t="s">
        <v>11</v>
      </c>
      <c r="B29" s="30"/>
      <c r="C29" s="119"/>
      <c r="D29" s="30"/>
      <c r="E29" s="120"/>
      <c r="F29" s="30"/>
      <c r="G29" s="119"/>
      <c r="H29" s="30"/>
      <c r="I29" s="120"/>
    </row>
    <row r="30" spans="1:9" ht="15.75" thickBot="1" x14ac:dyDescent="0.3">
      <c r="A30" s="17" t="s">
        <v>9</v>
      </c>
      <c r="B30" s="43">
        <v>293976</v>
      </c>
      <c r="C30" s="170">
        <v>0.51300951762698022</v>
      </c>
      <c r="D30" s="43">
        <v>115265</v>
      </c>
      <c r="E30" s="170">
        <v>0.49079010116837551</v>
      </c>
      <c r="F30" s="43">
        <v>82384</v>
      </c>
      <c r="G30" s="170">
        <v>0.51895106172559546</v>
      </c>
      <c r="H30" s="43">
        <v>96327</v>
      </c>
      <c r="I30" s="170">
        <v>0.53683506562264882</v>
      </c>
    </row>
    <row r="31" spans="1:9" ht="15.75" thickBot="1" x14ac:dyDescent="0.3">
      <c r="A31" s="53" t="s">
        <v>266</v>
      </c>
      <c r="B31" s="54">
        <v>93790</v>
      </c>
      <c r="C31" s="177">
        <v>0.1636703766914118</v>
      </c>
      <c r="D31" s="54">
        <v>36988</v>
      </c>
      <c r="E31" s="177">
        <v>0.1574922505705624</v>
      </c>
      <c r="F31" s="54">
        <v>25125</v>
      </c>
      <c r="G31" s="177">
        <v>0.15826671957971919</v>
      </c>
      <c r="H31" s="54">
        <v>31677</v>
      </c>
      <c r="I31" s="177">
        <v>0.1765374648201298</v>
      </c>
    </row>
    <row r="32" spans="1:9" ht="15.75" thickBot="1" x14ac:dyDescent="0.3">
      <c r="A32" s="53" t="s">
        <v>267</v>
      </c>
      <c r="B32" s="54">
        <v>40880</v>
      </c>
      <c r="C32" s="177">
        <v>7.1338575531985443E-2</v>
      </c>
      <c r="D32" s="54">
        <v>30474</v>
      </c>
      <c r="E32" s="177">
        <v>0.12975610586912831</v>
      </c>
      <c r="F32" s="54">
        <v>5321</v>
      </c>
      <c r="G32" s="177">
        <v>3.3517899099848189E-2</v>
      </c>
      <c r="H32" s="54">
        <v>5085</v>
      </c>
      <c r="I32" s="177">
        <v>2.8338952824142449E-2</v>
      </c>
    </row>
    <row r="33" spans="1:9" ht="15.75" thickBot="1" x14ac:dyDescent="0.3">
      <c r="A33" s="53" t="s">
        <v>268</v>
      </c>
      <c r="B33" s="54">
        <v>77096</v>
      </c>
      <c r="C33" s="177">
        <v>0.1345381315854684</v>
      </c>
      <c r="D33" s="54">
        <v>16148</v>
      </c>
      <c r="E33" s="177">
        <v>6.8757025581633005E-2</v>
      </c>
      <c r="F33" s="54">
        <v>25820</v>
      </c>
      <c r="G33" s="177">
        <v>0.16264464475814319</v>
      </c>
      <c r="H33" s="54">
        <v>35128</v>
      </c>
      <c r="I33" s="177">
        <v>0.1957700560091398</v>
      </c>
    </row>
    <row r="34" spans="1:9" ht="15.75" thickBot="1" x14ac:dyDescent="0.3">
      <c r="A34" s="53" t="s">
        <v>269</v>
      </c>
      <c r="B34" s="54">
        <v>10147</v>
      </c>
      <c r="C34" s="177">
        <v>1.7707253569546381E-2</v>
      </c>
      <c r="D34" s="54">
        <v>3725</v>
      </c>
      <c r="E34" s="177">
        <v>1.5860782777531768E-2</v>
      </c>
      <c r="F34" s="54">
        <v>3224</v>
      </c>
      <c r="G34" s="177">
        <v>2.0308533489552819E-2</v>
      </c>
      <c r="H34" s="54">
        <v>3198</v>
      </c>
      <c r="I34" s="177">
        <v>1.782260985872321E-2</v>
      </c>
    </row>
    <row r="35" spans="1:9" ht="15.75" thickBot="1" x14ac:dyDescent="0.3">
      <c r="A35" s="53" t="s">
        <v>270</v>
      </c>
      <c r="B35" s="54">
        <v>41299</v>
      </c>
      <c r="C35" s="177">
        <v>7.2069761029732546E-2</v>
      </c>
      <c r="D35" s="54">
        <v>13672</v>
      </c>
      <c r="E35" s="177">
        <v>5.8214395203869597E-2</v>
      </c>
      <c r="F35" s="54">
        <v>13742</v>
      </c>
      <c r="G35" s="177">
        <v>8.6563234247343329E-2</v>
      </c>
      <c r="H35" s="54">
        <v>13885</v>
      </c>
      <c r="I35" s="177">
        <v>7.7381781703680999E-2</v>
      </c>
    </row>
    <row r="36" spans="1:9" ht="15.75" thickBot="1" x14ac:dyDescent="0.3">
      <c r="A36" s="53" t="s">
        <v>271</v>
      </c>
      <c r="B36" s="54">
        <v>7286</v>
      </c>
      <c r="C36" s="177">
        <v>1.27146003259796E-2</v>
      </c>
      <c r="D36" s="54">
        <v>5633</v>
      </c>
      <c r="E36" s="177">
        <v>2.398490990223796E-2</v>
      </c>
      <c r="F36" s="54">
        <v>1133</v>
      </c>
      <c r="G36" s="177">
        <v>7.1369629167690289E-3</v>
      </c>
      <c r="H36" s="54">
        <v>520</v>
      </c>
      <c r="I36" s="177">
        <v>2.8979853428818241E-3</v>
      </c>
    </row>
    <row r="37" spans="1:9" ht="15.75" thickBot="1" x14ac:dyDescent="0.3">
      <c r="A37" s="53" t="s">
        <v>272</v>
      </c>
      <c r="B37" s="54">
        <v>15492</v>
      </c>
      <c r="C37" s="177">
        <v>2.703466761598626E-2</v>
      </c>
      <c r="D37" s="54">
        <v>7322</v>
      </c>
      <c r="E37" s="177">
        <v>3.117655073747317E-2</v>
      </c>
      <c r="F37" s="54">
        <v>5450</v>
      </c>
      <c r="G37" s="177">
        <v>3.4330492406347043E-2</v>
      </c>
      <c r="H37" s="54">
        <v>2720</v>
      </c>
      <c r="I37" s="177">
        <v>1.515869256276646E-2</v>
      </c>
    </row>
    <row r="38" spans="1:9" ht="15.75" thickBot="1" x14ac:dyDescent="0.3">
      <c r="A38" s="53" t="s">
        <v>273</v>
      </c>
      <c r="B38" s="54">
        <v>646</v>
      </c>
      <c r="C38" s="177">
        <v>1.1273170203929209E-3</v>
      </c>
      <c r="D38" s="54">
        <v>143</v>
      </c>
      <c r="E38" s="177">
        <v>6.0888374152672279E-4</v>
      </c>
      <c r="F38" s="54">
        <v>348</v>
      </c>
      <c r="G38" s="177">
        <v>2.1921121756713338E-3</v>
      </c>
      <c r="H38" s="54">
        <v>155</v>
      </c>
      <c r="I38" s="177">
        <v>8.638225541282359E-4</v>
      </c>
    </row>
    <row r="39" spans="1:9" x14ac:dyDescent="0.25">
      <c r="A39" s="56" t="s">
        <v>423</v>
      </c>
      <c r="B39" s="57">
        <v>7340</v>
      </c>
      <c r="C39" s="183">
        <v>1.280883425647684E-2</v>
      </c>
      <c r="D39" s="57">
        <v>1160</v>
      </c>
      <c r="E39" s="183">
        <v>4.9391967844125764E-3</v>
      </c>
      <c r="F39" s="57">
        <v>2221</v>
      </c>
      <c r="G39" s="183">
        <v>1.399046305220125E-2</v>
      </c>
      <c r="H39" s="57">
        <v>3959</v>
      </c>
      <c r="I39" s="183">
        <v>2.206369994705604E-2</v>
      </c>
    </row>
  </sheetData>
  <mergeCells count="4">
    <mergeCell ref="H5:I5"/>
    <mergeCell ref="F5:G5"/>
    <mergeCell ref="B5:C5"/>
    <mergeCell ref="D5:E5"/>
  </mergeCells>
  <hyperlinks>
    <hyperlink ref="A1" location="Forside!A1" display="Til forsiden"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workbookViewId="0">
      <selection activeCell="H7" sqref="H7"/>
    </sheetView>
  </sheetViews>
  <sheetFormatPr defaultRowHeight="15" x14ac:dyDescent="0.25"/>
  <cols>
    <col min="1" max="1" width="27.28515625" bestFit="1" customWidth="1"/>
    <col min="2" max="2" width="17.28515625" customWidth="1"/>
    <col min="3" max="3" width="17.42578125" customWidth="1"/>
    <col min="4" max="4" width="13.42578125" customWidth="1"/>
  </cols>
  <sheetData>
    <row r="1" spans="1:4" x14ac:dyDescent="0.25">
      <c r="A1" s="2" t="s">
        <v>69</v>
      </c>
    </row>
    <row r="4" spans="1:4" x14ac:dyDescent="0.25">
      <c r="A4" t="s">
        <v>398</v>
      </c>
    </row>
    <row r="5" spans="1:4" ht="28.5" customHeight="1" x14ac:dyDescent="0.25">
      <c r="A5" s="33"/>
      <c r="B5" s="33" t="s">
        <v>13</v>
      </c>
      <c r="C5" s="34" t="s">
        <v>14</v>
      </c>
      <c r="D5" s="33" t="s">
        <v>15</v>
      </c>
    </row>
    <row r="6" spans="1:4" x14ac:dyDescent="0.25">
      <c r="A6" s="35" t="s">
        <v>16</v>
      </c>
      <c r="B6" s="36">
        <v>0.75</v>
      </c>
      <c r="C6" s="36">
        <v>0.25</v>
      </c>
      <c r="D6" s="36">
        <v>2</v>
      </c>
    </row>
  </sheetData>
  <hyperlinks>
    <hyperlink ref="A1" location="Forside!A1" display="Forside" xr:uid="{00000000-0004-0000-02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7"/>
  <sheetViews>
    <sheetView workbookViewId="0">
      <selection activeCell="A5" sqref="A5"/>
    </sheetView>
  </sheetViews>
  <sheetFormatPr defaultRowHeight="15" x14ac:dyDescent="0.25"/>
  <cols>
    <col min="1" max="1" width="25.140625" customWidth="1"/>
    <col min="2" max="9" width="10.7109375" customWidth="1"/>
  </cols>
  <sheetData>
    <row r="1" spans="1:9" x14ac:dyDescent="0.25">
      <c r="A1" s="2" t="s">
        <v>69</v>
      </c>
    </row>
    <row r="4" spans="1:9" x14ac:dyDescent="0.25">
      <c r="A4" t="s">
        <v>449</v>
      </c>
    </row>
    <row r="5" spans="1:9" ht="28.5" customHeight="1" x14ac:dyDescent="0.25">
      <c r="A5" s="34"/>
      <c r="B5" s="231" t="s">
        <v>113</v>
      </c>
      <c r="C5" s="231"/>
      <c r="D5" s="231" t="s">
        <v>95</v>
      </c>
      <c r="E5" s="231"/>
      <c r="F5" s="231" t="s">
        <v>96</v>
      </c>
      <c r="G5" s="231"/>
      <c r="H5" s="231" t="s">
        <v>97</v>
      </c>
      <c r="I5" s="231"/>
    </row>
    <row r="6" spans="1:9" ht="15.75" thickBot="1" x14ac:dyDescent="0.3">
      <c r="A6" s="38"/>
      <c r="B6" s="39" t="s">
        <v>6</v>
      </c>
      <c r="C6" s="39" t="s">
        <v>7</v>
      </c>
      <c r="D6" s="39" t="s">
        <v>6</v>
      </c>
      <c r="E6" s="39" t="s">
        <v>7</v>
      </c>
      <c r="F6" s="39" t="s">
        <v>6</v>
      </c>
      <c r="G6" s="39" t="s">
        <v>7</v>
      </c>
      <c r="H6" s="39" t="s">
        <v>6</v>
      </c>
      <c r="I6" s="39" t="s">
        <v>7</v>
      </c>
    </row>
    <row r="7" spans="1:9" ht="15.75" thickBot="1" x14ac:dyDescent="0.3">
      <c r="A7" s="17" t="s">
        <v>9</v>
      </c>
      <c r="B7" s="43">
        <v>573042</v>
      </c>
      <c r="C7" s="44">
        <v>1</v>
      </c>
      <c r="D7" s="43">
        <v>377274</v>
      </c>
      <c r="E7" s="44">
        <v>1</v>
      </c>
      <c r="F7" s="43">
        <v>156391</v>
      </c>
      <c r="G7" s="44">
        <v>1</v>
      </c>
      <c r="H7" s="43">
        <v>39377</v>
      </c>
      <c r="I7" s="44">
        <v>1</v>
      </c>
    </row>
    <row r="8" spans="1:9" ht="15.75" thickBot="1" x14ac:dyDescent="0.3">
      <c r="A8" s="53" t="s">
        <v>266</v>
      </c>
      <c r="B8" s="54">
        <v>202348</v>
      </c>
      <c r="C8" s="55">
        <v>0.35311198830103202</v>
      </c>
      <c r="D8" s="54">
        <v>127668</v>
      </c>
      <c r="E8" s="55">
        <v>0.33839596685697931</v>
      </c>
      <c r="F8" s="54">
        <v>58884</v>
      </c>
      <c r="G8" s="55">
        <v>0.3765178303099283</v>
      </c>
      <c r="H8" s="54">
        <v>15796</v>
      </c>
      <c r="I8" s="55">
        <v>0.4011478782030119</v>
      </c>
    </row>
    <row r="9" spans="1:9" ht="15.75" thickBot="1" x14ac:dyDescent="0.3">
      <c r="A9" s="53" t="s">
        <v>267</v>
      </c>
      <c r="B9" s="54">
        <v>77989</v>
      </c>
      <c r="C9" s="55">
        <v>0.13609648158424689</v>
      </c>
      <c r="D9" s="54">
        <v>48466</v>
      </c>
      <c r="E9" s="55">
        <v>0.12846366301414891</v>
      </c>
      <c r="F9" s="54">
        <v>18961</v>
      </c>
      <c r="G9" s="55">
        <v>0.1212409921287031</v>
      </c>
      <c r="H9" s="54">
        <v>10562</v>
      </c>
      <c r="I9" s="55">
        <v>0.26822764557990703</v>
      </c>
    </row>
    <row r="10" spans="1:9" ht="15.75" thickBot="1" x14ac:dyDescent="0.3">
      <c r="A10" s="53" t="s">
        <v>268</v>
      </c>
      <c r="B10" s="54">
        <v>149413</v>
      </c>
      <c r="C10" s="55">
        <v>0.26073656032193099</v>
      </c>
      <c r="D10" s="54">
        <v>114445</v>
      </c>
      <c r="E10" s="55">
        <v>0.30334716943123557</v>
      </c>
      <c r="F10" s="54">
        <v>30322</v>
      </c>
      <c r="G10" s="55">
        <v>0.1938858374203119</v>
      </c>
      <c r="H10" s="54">
        <v>4646</v>
      </c>
      <c r="I10" s="55">
        <v>0.1179876577697641</v>
      </c>
    </row>
    <row r="11" spans="1:9" ht="15.75" thickBot="1" x14ac:dyDescent="0.3">
      <c r="A11" s="53" t="s">
        <v>269</v>
      </c>
      <c r="B11" s="54">
        <v>21697</v>
      </c>
      <c r="C11" s="55">
        <v>3.7862844259234051E-2</v>
      </c>
      <c r="D11" s="54">
        <v>12896</v>
      </c>
      <c r="E11" s="55">
        <v>3.4182053361747698E-2</v>
      </c>
      <c r="F11" s="54">
        <v>7612</v>
      </c>
      <c r="G11" s="55">
        <v>4.8672877595258041E-2</v>
      </c>
      <c r="H11" s="54">
        <v>1189</v>
      </c>
      <c r="I11" s="55">
        <v>3.0195291667724819E-2</v>
      </c>
    </row>
    <row r="12" spans="1:9" ht="15.75" thickBot="1" x14ac:dyDescent="0.3">
      <c r="A12" s="53" t="s">
        <v>270</v>
      </c>
      <c r="B12" s="54">
        <v>61333</v>
      </c>
      <c r="C12" s="55">
        <v>0.107030549244209</v>
      </c>
      <c r="D12" s="54">
        <v>39791</v>
      </c>
      <c r="E12" s="55">
        <v>0.1054697646803119</v>
      </c>
      <c r="F12" s="54">
        <v>17978</v>
      </c>
      <c r="G12" s="55">
        <v>0.1149554641891157</v>
      </c>
      <c r="H12" s="54">
        <v>3564</v>
      </c>
      <c r="I12" s="55">
        <v>9.050968839677985E-2</v>
      </c>
    </row>
    <row r="13" spans="1:9" ht="15.75" thickBot="1" x14ac:dyDescent="0.3">
      <c r="A13" s="53" t="s">
        <v>271</v>
      </c>
      <c r="B13" s="54">
        <v>13665</v>
      </c>
      <c r="C13" s="55">
        <v>2.3846419634162942E-2</v>
      </c>
      <c r="D13" s="54">
        <v>10036</v>
      </c>
      <c r="E13" s="55">
        <v>2.6601356043618171E-2</v>
      </c>
      <c r="F13" s="54">
        <v>2379</v>
      </c>
      <c r="G13" s="55">
        <v>1.521187280597988E-2</v>
      </c>
      <c r="H13" s="54">
        <v>1250</v>
      </c>
      <c r="I13" s="55">
        <v>3.1744419331081603E-2</v>
      </c>
    </row>
    <row r="14" spans="1:9" ht="15.75" thickBot="1" x14ac:dyDescent="0.3">
      <c r="A14" s="53" t="s">
        <v>272</v>
      </c>
      <c r="B14" s="54">
        <v>29245</v>
      </c>
      <c r="C14" s="55">
        <v>5.1034653655403973E-2</v>
      </c>
      <c r="D14" s="54">
        <v>16841</v>
      </c>
      <c r="E14" s="55">
        <v>4.4638644592524257E-2</v>
      </c>
      <c r="F14" s="54">
        <v>10674</v>
      </c>
      <c r="G14" s="55">
        <v>6.8252009386729415E-2</v>
      </c>
      <c r="H14" s="54">
        <v>1730</v>
      </c>
      <c r="I14" s="55">
        <v>4.3934276354216928E-2</v>
      </c>
    </row>
    <row r="15" spans="1:9" ht="15.75" thickBot="1" x14ac:dyDescent="0.3">
      <c r="A15" s="53" t="s">
        <v>273</v>
      </c>
      <c r="B15" s="54">
        <v>1593</v>
      </c>
      <c r="C15" s="55">
        <v>2.7799009496686112E-3</v>
      </c>
      <c r="D15" s="54">
        <v>565</v>
      </c>
      <c r="E15" s="55">
        <v>1.497585309350764E-3</v>
      </c>
      <c r="F15" s="54">
        <v>1014</v>
      </c>
      <c r="G15" s="55">
        <v>6.4837490648438859E-3</v>
      </c>
      <c r="H15" s="54">
        <v>14</v>
      </c>
      <c r="I15" s="55">
        <v>3.5553749650811387E-4</v>
      </c>
    </row>
    <row r="16" spans="1:9" x14ac:dyDescent="0.25">
      <c r="A16" s="56" t="s">
        <v>423</v>
      </c>
      <c r="B16" s="57">
        <v>15759</v>
      </c>
      <c r="C16" s="58">
        <v>2.7500602050111511E-2</v>
      </c>
      <c r="D16" s="57">
        <v>6566</v>
      </c>
      <c r="E16" s="58">
        <v>1.7403796710083391E-2</v>
      </c>
      <c r="F16" s="57">
        <v>8567</v>
      </c>
      <c r="G16" s="58">
        <v>5.4779367099129762E-2</v>
      </c>
      <c r="H16" s="57">
        <v>626</v>
      </c>
      <c r="I16" s="58">
        <v>1.5897605201005659E-2</v>
      </c>
    </row>
    <row r="17" spans="1:1" ht="15.75" x14ac:dyDescent="0.3">
      <c r="A17" s="13" t="s">
        <v>274</v>
      </c>
    </row>
  </sheetData>
  <mergeCells count="4">
    <mergeCell ref="H5:I5"/>
    <mergeCell ref="F5:G5"/>
    <mergeCell ref="D5:E5"/>
    <mergeCell ref="B5:C5"/>
  </mergeCells>
  <hyperlinks>
    <hyperlink ref="A1" location="Forside!A1" display="Til forsiden"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16"/>
  <sheetViews>
    <sheetView workbookViewId="0">
      <selection activeCell="A5" sqref="A5"/>
    </sheetView>
  </sheetViews>
  <sheetFormatPr defaultRowHeight="15" x14ac:dyDescent="0.25"/>
  <cols>
    <col min="1" max="1" width="24.85546875" customWidth="1"/>
    <col min="2" max="9" width="10.7109375" customWidth="1"/>
  </cols>
  <sheetData>
    <row r="1" spans="1:11" x14ac:dyDescent="0.25">
      <c r="A1" s="2" t="s">
        <v>69</v>
      </c>
    </row>
    <row r="4" spans="1:11" x14ac:dyDescent="0.25">
      <c r="A4" t="s">
        <v>450</v>
      </c>
    </row>
    <row r="5" spans="1:11" ht="28.5" customHeight="1" x14ac:dyDescent="0.25">
      <c r="A5" s="34"/>
      <c r="B5" s="231" t="s">
        <v>113</v>
      </c>
      <c r="C5" s="231"/>
      <c r="D5" s="231" t="s">
        <v>95</v>
      </c>
      <c r="E5" s="231"/>
      <c r="F5" s="231" t="s">
        <v>96</v>
      </c>
      <c r="G5" s="231"/>
      <c r="H5" s="231" t="s">
        <v>97</v>
      </c>
      <c r="I5" s="231"/>
    </row>
    <row r="6" spans="1:11" ht="15.75" thickBot="1" x14ac:dyDescent="0.3">
      <c r="A6" s="38"/>
      <c r="B6" s="39" t="s">
        <v>6</v>
      </c>
      <c r="C6" s="39" t="s">
        <v>7</v>
      </c>
      <c r="D6" s="39" t="s">
        <v>6</v>
      </c>
      <c r="E6" s="39" t="s">
        <v>7</v>
      </c>
      <c r="F6" s="39" t="s">
        <v>6</v>
      </c>
      <c r="G6" s="39" t="s">
        <v>7</v>
      </c>
      <c r="H6" s="39" t="s">
        <v>6</v>
      </c>
      <c r="I6" s="39" t="s">
        <v>7</v>
      </c>
    </row>
    <row r="7" spans="1:11" ht="15.75" thickBot="1" x14ac:dyDescent="0.3">
      <c r="A7" s="17" t="s">
        <v>9</v>
      </c>
      <c r="B7" s="43">
        <v>95742</v>
      </c>
      <c r="C7" s="44">
        <v>1</v>
      </c>
      <c r="D7" s="43">
        <v>64436</v>
      </c>
      <c r="E7" s="44">
        <v>1</v>
      </c>
      <c r="F7" s="43">
        <v>16838</v>
      </c>
      <c r="G7" s="44">
        <v>1</v>
      </c>
      <c r="H7" s="43">
        <v>14468</v>
      </c>
      <c r="I7" s="44">
        <v>1</v>
      </c>
    </row>
    <row r="8" spans="1:11" ht="15.75" thickBot="1" x14ac:dyDescent="0.3">
      <c r="A8" s="53" t="s">
        <v>266</v>
      </c>
      <c r="B8" s="54">
        <v>4198</v>
      </c>
      <c r="C8" s="55">
        <v>4.3847005493931612E-2</v>
      </c>
      <c r="D8" s="54">
        <v>2594</v>
      </c>
      <c r="E8" s="55">
        <v>4.0256999192997703E-2</v>
      </c>
      <c r="F8" s="54">
        <v>1032</v>
      </c>
      <c r="G8" s="55">
        <v>6.1289939422734287E-2</v>
      </c>
      <c r="H8" s="54">
        <v>572</v>
      </c>
      <c r="I8" s="55">
        <v>3.9535526679568701E-2</v>
      </c>
      <c r="K8" s="8"/>
    </row>
    <row r="9" spans="1:11" ht="15.75" thickBot="1" x14ac:dyDescent="0.3">
      <c r="A9" s="53" t="s">
        <v>267</v>
      </c>
      <c r="B9" s="54">
        <v>10932</v>
      </c>
      <c r="C9" s="55">
        <v>0.11418186375885191</v>
      </c>
      <c r="D9" s="54">
        <v>6647</v>
      </c>
      <c r="E9" s="55">
        <v>0.1031566205226892</v>
      </c>
      <c r="F9" s="54">
        <v>1214</v>
      </c>
      <c r="G9" s="55">
        <v>7.2098824088371538E-2</v>
      </c>
      <c r="H9" s="54">
        <v>3071</v>
      </c>
      <c r="I9" s="55">
        <v>0.21226154271495709</v>
      </c>
    </row>
    <row r="10" spans="1:11" ht="15.75" thickBot="1" x14ac:dyDescent="0.3">
      <c r="A10" s="53" t="s">
        <v>268</v>
      </c>
      <c r="B10" s="54">
        <v>24222</v>
      </c>
      <c r="C10" s="55">
        <v>0.25299241712101272</v>
      </c>
      <c r="D10" s="54">
        <v>16561</v>
      </c>
      <c r="E10" s="55">
        <v>0.25701471227264261</v>
      </c>
      <c r="F10" s="54">
        <v>5102</v>
      </c>
      <c r="G10" s="55">
        <v>0.30300510749495191</v>
      </c>
      <c r="H10" s="54">
        <v>2559</v>
      </c>
      <c r="I10" s="55">
        <v>0.17687309925352501</v>
      </c>
    </row>
    <row r="11" spans="1:11" ht="15.75" thickBot="1" x14ac:dyDescent="0.3">
      <c r="A11" s="53" t="s">
        <v>269</v>
      </c>
      <c r="B11" s="54">
        <v>6215</v>
      </c>
      <c r="C11" s="55">
        <v>6.4914039815337055E-2</v>
      </c>
      <c r="D11" s="54">
        <v>3865</v>
      </c>
      <c r="E11" s="55">
        <v>5.9981997641070213E-2</v>
      </c>
      <c r="F11" s="54">
        <v>1478</v>
      </c>
      <c r="G11" s="55">
        <v>8.7777645801164039E-2</v>
      </c>
      <c r="H11" s="54">
        <v>872</v>
      </c>
      <c r="I11" s="55">
        <v>6.0270942770251593E-2</v>
      </c>
    </row>
    <row r="12" spans="1:11" ht="15.75" thickBot="1" x14ac:dyDescent="0.3">
      <c r="A12" s="53" t="s">
        <v>275</v>
      </c>
      <c r="B12" s="54">
        <v>24334</v>
      </c>
      <c r="C12" s="55">
        <v>0.2541622276534854</v>
      </c>
      <c r="D12" s="54">
        <v>16543</v>
      </c>
      <c r="E12" s="55">
        <v>0.25673536532373209</v>
      </c>
      <c r="F12" s="54">
        <v>3748</v>
      </c>
      <c r="G12" s="55">
        <v>0.22259175674070561</v>
      </c>
      <c r="H12" s="54">
        <v>4043</v>
      </c>
      <c r="I12" s="55">
        <v>0.27944429084876971</v>
      </c>
    </row>
    <row r="13" spans="1:11" ht="15.75" thickBot="1" x14ac:dyDescent="0.3">
      <c r="A13" s="53" t="s">
        <v>271</v>
      </c>
      <c r="B13" s="54">
        <v>14528</v>
      </c>
      <c r="C13" s="55">
        <v>0.15174113764074279</v>
      </c>
      <c r="D13" s="54">
        <v>10792</v>
      </c>
      <c r="E13" s="55">
        <v>0.1674840151468123</v>
      </c>
      <c r="F13" s="54">
        <v>1565</v>
      </c>
      <c r="G13" s="55">
        <v>9.2944530229243372E-2</v>
      </c>
      <c r="H13" s="54">
        <v>2171</v>
      </c>
      <c r="I13" s="55">
        <v>0.15005529444290849</v>
      </c>
    </row>
    <row r="14" spans="1:11" ht="15.75" thickBot="1" x14ac:dyDescent="0.3">
      <c r="A14" s="53" t="s">
        <v>276</v>
      </c>
      <c r="B14" s="54">
        <v>10549</v>
      </c>
      <c r="C14" s="55">
        <v>0.1101815295272712</v>
      </c>
      <c r="D14" s="54">
        <v>7038</v>
      </c>
      <c r="E14" s="55">
        <v>0.1092246570240238</v>
      </c>
      <c r="F14" s="54">
        <v>2357</v>
      </c>
      <c r="G14" s="55">
        <v>0.13998099536762079</v>
      </c>
      <c r="H14" s="54">
        <v>1154</v>
      </c>
      <c r="I14" s="55">
        <v>7.9762233895493501E-2</v>
      </c>
    </row>
    <row r="15" spans="1:11" x14ac:dyDescent="0.25">
      <c r="A15" s="56" t="s">
        <v>273</v>
      </c>
      <c r="B15" s="57">
        <v>764</v>
      </c>
      <c r="C15" s="58">
        <v>7.9797789893672581E-3</v>
      </c>
      <c r="D15" s="57">
        <v>396</v>
      </c>
      <c r="E15" s="58">
        <v>6.1456328760320306E-3</v>
      </c>
      <c r="F15" s="57">
        <v>342</v>
      </c>
      <c r="G15" s="58">
        <v>2.0311200855208451E-2</v>
      </c>
      <c r="H15" s="57">
        <v>26</v>
      </c>
      <c r="I15" s="58">
        <v>1.79706939452585E-3</v>
      </c>
    </row>
    <row r="16" spans="1:11" x14ac:dyDescent="0.25">
      <c r="A16" s="11" t="s">
        <v>277</v>
      </c>
    </row>
  </sheetData>
  <mergeCells count="4">
    <mergeCell ref="H5:I5"/>
    <mergeCell ref="F5:G5"/>
    <mergeCell ref="D5:E5"/>
    <mergeCell ref="B5:C5"/>
  </mergeCells>
  <hyperlinks>
    <hyperlink ref="A1" location="Forside!A1" display="Til forsiden" xr:uid="{00000000-0004-0000-1E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6"/>
  <sheetViews>
    <sheetView workbookViewId="0">
      <selection activeCell="A5" sqref="A5"/>
    </sheetView>
  </sheetViews>
  <sheetFormatPr defaultRowHeight="15" x14ac:dyDescent="0.25"/>
  <cols>
    <col min="1" max="1" width="24" customWidth="1"/>
    <col min="2" max="2" width="14.7109375" customWidth="1"/>
    <col min="3" max="3" width="8.7109375" customWidth="1"/>
    <col min="4" max="4" width="14.7109375" customWidth="1"/>
    <col min="5" max="5" width="8.7109375" customWidth="1"/>
    <col min="6" max="6" width="15.140625" customWidth="1"/>
  </cols>
  <sheetData>
    <row r="1" spans="1:6" x14ac:dyDescent="0.25">
      <c r="A1" s="2" t="s">
        <v>69</v>
      </c>
    </row>
    <row r="4" spans="1:6" x14ac:dyDescent="0.25">
      <c r="A4" t="s">
        <v>451</v>
      </c>
      <c r="B4" s="3"/>
      <c r="C4" s="3"/>
      <c r="D4" s="3"/>
    </row>
    <row r="5" spans="1:6" ht="28.5" customHeight="1" x14ac:dyDescent="0.25">
      <c r="A5" s="34"/>
      <c r="B5" s="232" t="s">
        <v>13</v>
      </c>
      <c r="C5" s="232"/>
      <c r="D5" s="232" t="s">
        <v>21</v>
      </c>
      <c r="E5" s="232"/>
      <c r="F5" s="34" t="s">
        <v>15</v>
      </c>
    </row>
    <row r="6" spans="1:6" ht="15.75" thickBot="1" x14ac:dyDescent="0.3">
      <c r="A6" s="38"/>
      <c r="B6" s="39" t="s">
        <v>6</v>
      </c>
      <c r="C6" s="39" t="s">
        <v>7</v>
      </c>
      <c r="D6" s="39" t="s">
        <v>6</v>
      </c>
      <c r="E6" s="39" t="s">
        <v>7</v>
      </c>
      <c r="F6" s="39" t="s">
        <v>22</v>
      </c>
    </row>
    <row r="7" spans="1:6" ht="15.75" thickBot="1" x14ac:dyDescent="0.3">
      <c r="A7" s="17" t="s">
        <v>9</v>
      </c>
      <c r="B7" s="43">
        <v>573042</v>
      </c>
      <c r="C7" s="44">
        <v>1</v>
      </c>
      <c r="D7" s="43">
        <v>2953386</v>
      </c>
      <c r="E7" s="44">
        <v>1</v>
      </c>
      <c r="F7" s="44">
        <v>0</v>
      </c>
    </row>
    <row r="8" spans="1:6" ht="15.75" thickBot="1" x14ac:dyDescent="0.3">
      <c r="A8" s="53" t="s">
        <v>266</v>
      </c>
      <c r="B8" s="54">
        <v>202348</v>
      </c>
      <c r="C8" s="55">
        <v>0.35311198830103202</v>
      </c>
      <c r="D8" s="54">
        <v>495436</v>
      </c>
      <c r="E8" s="55">
        <v>0.16775186176138171</v>
      </c>
      <c r="F8" s="64">
        <v>1.1049661362525769</v>
      </c>
    </row>
    <row r="9" spans="1:6" ht="15.75" thickBot="1" x14ac:dyDescent="0.3">
      <c r="A9" s="53" t="s">
        <v>267</v>
      </c>
      <c r="B9" s="54">
        <v>77989</v>
      </c>
      <c r="C9" s="55">
        <v>0.13609648158424689</v>
      </c>
      <c r="D9" s="54">
        <v>355047</v>
      </c>
      <c r="E9" s="55">
        <v>0.1202169306687307</v>
      </c>
      <c r="F9" s="64">
        <v>0.1320908030772619</v>
      </c>
    </row>
    <row r="10" spans="1:6" ht="15.75" thickBot="1" x14ac:dyDescent="0.3">
      <c r="A10" s="53" t="s">
        <v>268</v>
      </c>
      <c r="B10" s="54">
        <v>149413</v>
      </c>
      <c r="C10" s="55">
        <v>0.26073656032193099</v>
      </c>
      <c r="D10" s="54">
        <v>866737</v>
      </c>
      <c r="E10" s="55">
        <v>0.29347230602433949</v>
      </c>
      <c r="F10" s="64">
        <v>-0.11154628573264259</v>
      </c>
    </row>
    <row r="11" spans="1:6" ht="15.75" thickBot="1" x14ac:dyDescent="0.3">
      <c r="A11" s="53" t="s">
        <v>269</v>
      </c>
      <c r="B11" s="54">
        <v>21697</v>
      </c>
      <c r="C11" s="55">
        <v>3.7862844259234051E-2</v>
      </c>
      <c r="D11" s="54">
        <v>170258</v>
      </c>
      <c r="E11" s="55">
        <v>5.7648407624333563E-2</v>
      </c>
      <c r="F11" s="64">
        <v>-0.34321092603341857</v>
      </c>
    </row>
    <row r="12" spans="1:6" ht="15.75" thickBot="1" x14ac:dyDescent="0.3">
      <c r="A12" s="53" t="s">
        <v>270</v>
      </c>
      <c r="B12" s="54">
        <v>61333</v>
      </c>
      <c r="C12" s="55">
        <v>0.107030549244209</v>
      </c>
      <c r="D12" s="54">
        <v>503204</v>
      </c>
      <c r="E12" s="55">
        <v>0.17038206316411059</v>
      </c>
      <c r="F12" s="64">
        <v>-0.37182032394385289</v>
      </c>
    </row>
    <row r="13" spans="1:6" ht="15.75" thickBot="1" x14ac:dyDescent="0.3">
      <c r="A13" s="53" t="s">
        <v>271</v>
      </c>
      <c r="B13" s="54">
        <v>13665</v>
      </c>
      <c r="C13" s="55">
        <v>2.3846419634162942E-2</v>
      </c>
      <c r="D13" s="54">
        <v>87969</v>
      </c>
      <c r="E13" s="55">
        <v>2.9785811946017211E-2</v>
      </c>
      <c r="F13" s="64">
        <v>-0.19940340463501971</v>
      </c>
    </row>
    <row r="14" spans="1:6" ht="15.75" thickBot="1" x14ac:dyDescent="0.3">
      <c r="A14" s="53" t="s">
        <v>272</v>
      </c>
      <c r="B14" s="54">
        <v>29245</v>
      </c>
      <c r="C14" s="55">
        <v>5.1034653655403973E-2</v>
      </c>
      <c r="D14" s="54">
        <v>394207</v>
      </c>
      <c r="E14" s="55">
        <v>0.13347628789464019</v>
      </c>
      <c r="F14" s="64">
        <v>-0.61765003761800552</v>
      </c>
    </row>
    <row r="15" spans="1:6" ht="15.75" thickBot="1" x14ac:dyDescent="0.3">
      <c r="A15" s="53" t="s">
        <v>273</v>
      </c>
      <c r="B15" s="54">
        <v>1593</v>
      </c>
      <c r="C15" s="55">
        <v>2.7799009496686112E-3</v>
      </c>
      <c r="D15" s="54">
        <v>37859</v>
      </c>
      <c r="E15" s="55">
        <v>1.281884589417029E-2</v>
      </c>
      <c r="F15" s="64">
        <v>-0.78313952967225808</v>
      </c>
    </row>
    <row r="16" spans="1:6" x14ac:dyDescent="0.25">
      <c r="A16" s="56" t="s">
        <v>423</v>
      </c>
      <c r="B16" s="57">
        <v>15759</v>
      </c>
      <c r="C16" s="58">
        <v>2.7500602050111511E-2</v>
      </c>
      <c r="D16" s="57">
        <v>42669</v>
      </c>
      <c r="E16" s="58">
        <v>1.444748502227613E-2</v>
      </c>
      <c r="F16" s="65">
        <v>0.90348714725844581</v>
      </c>
    </row>
  </sheetData>
  <mergeCells count="2">
    <mergeCell ref="B5:C5"/>
    <mergeCell ref="D5:E5"/>
  </mergeCells>
  <hyperlinks>
    <hyperlink ref="A1" location="Forside!A1" display="Til forsiden" xr:uid="{00000000-0004-0000-1F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35"/>
  <sheetViews>
    <sheetView workbookViewId="0">
      <selection activeCell="A5" sqref="A5"/>
    </sheetView>
  </sheetViews>
  <sheetFormatPr defaultRowHeight="15" x14ac:dyDescent="0.25"/>
  <cols>
    <col min="1" max="1" width="38.7109375" customWidth="1"/>
    <col min="2" max="9" width="10.7109375" customWidth="1"/>
  </cols>
  <sheetData>
    <row r="1" spans="1:9" x14ac:dyDescent="0.25">
      <c r="A1" s="2" t="s">
        <v>69</v>
      </c>
    </row>
    <row r="4" spans="1:9" x14ac:dyDescent="0.25">
      <c r="A4" t="s">
        <v>452</v>
      </c>
    </row>
    <row r="5" spans="1:9" ht="28.5" customHeight="1" x14ac:dyDescent="0.25">
      <c r="A5" s="34"/>
      <c r="B5" s="231" t="s">
        <v>98</v>
      </c>
      <c r="C5" s="231"/>
      <c r="D5" s="231" t="s">
        <v>89</v>
      </c>
      <c r="E5" s="231"/>
      <c r="F5" s="231" t="s">
        <v>90</v>
      </c>
      <c r="G5" s="231"/>
      <c r="H5" s="231" t="s">
        <v>91</v>
      </c>
      <c r="I5" s="231"/>
    </row>
    <row r="6" spans="1:9" ht="15.75" thickBot="1" x14ac:dyDescent="0.3">
      <c r="A6" s="38" t="s">
        <v>278</v>
      </c>
      <c r="B6" s="39" t="s">
        <v>6</v>
      </c>
      <c r="C6" s="39" t="s">
        <v>7</v>
      </c>
      <c r="D6" s="39" t="s">
        <v>6</v>
      </c>
      <c r="E6" s="39" t="s">
        <v>7</v>
      </c>
      <c r="F6" s="39" t="s">
        <v>6</v>
      </c>
      <c r="G6" s="39" t="s">
        <v>7</v>
      </c>
      <c r="H6" s="39" t="s">
        <v>6</v>
      </c>
      <c r="I6" s="39" t="s">
        <v>7</v>
      </c>
    </row>
    <row r="7" spans="1:9" ht="15.75" thickBot="1" x14ac:dyDescent="0.3">
      <c r="A7" s="51" t="s">
        <v>8</v>
      </c>
      <c r="B7" s="94"/>
      <c r="C7" s="117"/>
      <c r="D7" s="94"/>
      <c r="E7" s="121"/>
      <c r="F7" s="94"/>
      <c r="G7" s="117"/>
      <c r="H7" s="94"/>
      <c r="I7" s="121"/>
    </row>
    <row r="8" spans="1:9" ht="15.75" thickBot="1" x14ac:dyDescent="0.3">
      <c r="A8" s="17" t="s">
        <v>9</v>
      </c>
      <c r="B8" s="43">
        <v>346338</v>
      </c>
      <c r="C8" s="44">
        <v>1</v>
      </c>
      <c r="D8" s="43">
        <v>147342</v>
      </c>
      <c r="E8" s="44">
        <v>1</v>
      </c>
      <c r="F8" s="43">
        <v>103177</v>
      </c>
      <c r="G8" s="44">
        <v>1</v>
      </c>
      <c r="H8" s="43">
        <v>95819</v>
      </c>
      <c r="I8" s="44">
        <v>1</v>
      </c>
    </row>
    <row r="9" spans="1:9" ht="15.75" thickBot="1" x14ac:dyDescent="0.3">
      <c r="A9" s="53" t="s">
        <v>351</v>
      </c>
      <c r="B9" s="54">
        <v>11881</v>
      </c>
      <c r="C9" s="55">
        <v>3.4304638821036099E-2</v>
      </c>
      <c r="D9" s="54">
        <v>3695</v>
      </c>
      <c r="E9" s="55">
        <v>2.5077710360928991E-2</v>
      </c>
      <c r="F9" s="54">
        <v>4634</v>
      </c>
      <c r="G9" s="55">
        <v>4.4913110480048847E-2</v>
      </c>
      <c r="H9" s="54">
        <v>3552</v>
      </c>
      <c r="I9" s="55">
        <v>3.706989219257141E-2</v>
      </c>
    </row>
    <row r="10" spans="1:9" ht="15.75" thickBot="1" x14ac:dyDescent="0.3">
      <c r="A10" s="53" t="s">
        <v>100</v>
      </c>
      <c r="B10" s="54">
        <v>3644</v>
      </c>
      <c r="C10" s="55">
        <v>1.0521513665840891E-2</v>
      </c>
      <c r="D10" s="54">
        <v>893</v>
      </c>
      <c r="E10" s="55">
        <v>6.0607294593530694E-3</v>
      </c>
      <c r="F10" s="54">
        <v>1258</v>
      </c>
      <c r="G10" s="55">
        <v>1.2192639832520809E-2</v>
      </c>
      <c r="H10" s="54">
        <v>1493</v>
      </c>
      <c r="I10" s="55">
        <v>1.55814608793663E-2</v>
      </c>
    </row>
    <row r="11" spans="1:9" ht="15.75" thickBot="1" x14ac:dyDescent="0.3">
      <c r="A11" s="53" t="s">
        <v>101</v>
      </c>
      <c r="B11" s="54">
        <v>55690</v>
      </c>
      <c r="C11" s="55">
        <v>0.1607966783893191</v>
      </c>
      <c r="D11" s="54">
        <v>24579</v>
      </c>
      <c r="E11" s="55">
        <v>0.16681597915054769</v>
      </c>
      <c r="F11" s="54">
        <v>17361</v>
      </c>
      <c r="G11" s="55">
        <v>0.16826424493830991</v>
      </c>
      <c r="H11" s="54">
        <v>13750</v>
      </c>
      <c r="I11" s="55">
        <v>0.14349972343689671</v>
      </c>
    </row>
    <row r="12" spans="1:9" ht="15.75" thickBot="1" x14ac:dyDescent="0.3">
      <c r="A12" s="53" t="s">
        <v>102</v>
      </c>
      <c r="B12" s="54">
        <v>25475</v>
      </c>
      <c r="C12" s="55">
        <v>7.3555313017918914E-2</v>
      </c>
      <c r="D12" s="54">
        <v>10534</v>
      </c>
      <c r="E12" s="55">
        <v>7.1493532054675513E-2</v>
      </c>
      <c r="F12" s="54">
        <v>7409</v>
      </c>
      <c r="G12" s="55">
        <v>7.1808639522374179E-2</v>
      </c>
      <c r="H12" s="54">
        <v>7532</v>
      </c>
      <c r="I12" s="55">
        <v>7.8606539412851312E-2</v>
      </c>
    </row>
    <row r="13" spans="1:9" ht="15.75" thickBot="1" x14ac:dyDescent="0.3">
      <c r="A13" s="53" t="s">
        <v>103</v>
      </c>
      <c r="B13" s="54">
        <v>170915</v>
      </c>
      <c r="C13" s="55">
        <v>0.49349190675005339</v>
      </c>
      <c r="D13" s="54">
        <v>78449</v>
      </c>
      <c r="E13" s="55">
        <v>0.53242795672652743</v>
      </c>
      <c r="F13" s="54">
        <v>46274</v>
      </c>
      <c r="G13" s="55">
        <v>0.44849142735299541</v>
      </c>
      <c r="H13" s="54">
        <v>46192</v>
      </c>
      <c r="I13" s="55">
        <v>0.48207557999979128</v>
      </c>
    </row>
    <row r="14" spans="1:9" ht="15.75" thickBot="1" x14ac:dyDescent="0.3">
      <c r="A14" s="53" t="s">
        <v>104</v>
      </c>
      <c r="B14" s="54">
        <v>52776</v>
      </c>
      <c r="C14" s="55">
        <v>0.152382932280027</v>
      </c>
      <c r="D14" s="54">
        <v>19915</v>
      </c>
      <c r="E14" s="55">
        <v>0.13516173256776751</v>
      </c>
      <c r="F14" s="54">
        <v>17150</v>
      </c>
      <c r="G14" s="55">
        <v>0.16621921552283939</v>
      </c>
      <c r="H14" s="54">
        <v>15711</v>
      </c>
      <c r="I14" s="55">
        <v>0.16396539308487881</v>
      </c>
    </row>
    <row r="15" spans="1:9" x14ac:dyDescent="0.25">
      <c r="A15" s="56" t="s">
        <v>105</v>
      </c>
      <c r="B15" s="57">
        <v>25957</v>
      </c>
      <c r="C15" s="58">
        <v>7.4947017075804562E-2</v>
      </c>
      <c r="D15" s="57">
        <v>9277</v>
      </c>
      <c r="E15" s="58">
        <v>6.2962359680199809E-2</v>
      </c>
      <c r="F15" s="57">
        <v>9091</v>
      </c>
      <c r="G15" s="58">
        <v>8.8110722350911524E-2</v>
      </c>
      <c r="H15" s="57">
        <v>7589</v>
      </c>
      <c r="I15" s="58">
        <v>7.9201410993644264E-2</v>
      </c>
    </row>
    <row r="16" spans="1:9" ht="15.75" thickBot="1" x14ac:dyDescent="0.3">
      <c r="A16" s="123" t="s">
        <v>10</v>
      </c>
      <c r="B16" s="69"/>
      <c r="C16" s="69"/>
      <c r="D16" s="69"/>
      <c r="E16" s="69"/>
      <c r="F16" s="122"/>
      <c r="G16" s="122"/>
      <c r="H16" s="122"/>
      <c r="I16" s="122"/>
    </row>
    <row r="17" spans="1:9" ht="15.75" thickBot="1" x14ac:dyDescent="0.3">
      <c r="A17" s="17" t="s">
        <v>9</v>
      </c>
      <c r="B17" s="43">
        <v>175535</v>
      </c>
      <c r="C17" s="44">
        <v>0.50683147676547191</v>
      </c>
      <c r="D17" s="43">
        <v>77375</v>
      </c>
      <c r="E17" s="44">
        <v>0.52513879274069852</v>
      </c>
      <c r="F17" s="43">
        <v>52513</v>
      </c>
      <c r="G17" s="44">
        <v>0.50896033030617294</v>
      </c>
      <c r="H17" s="43">
        <v>45647</v>
      </c>
      <c r="I17" s="44">
        <v>0.47638777277992889</v>
      </c>
    </row>
    <row r="18" spans="1:9" ht="15.75" thickBot="1" x14ac:dyDescent="0.3">
      <c r="A18" s="53" t="s">
        <v>351</v>
      </c>
      <c r="B18" s="54">
        <v>8147</v>
      </c>
      <c r="C18" s="55">
        <v>2.3523263401648099E-2</v>
      </c>
      <c r="D18" s="54">
        <v>2729</v>
      </c>
      <c r="E18" s="55">
        <v>1.8521534932334299E-2</v>
      </c>
      <c r="F18" s="54">
        <v>3147</v>
      </c>
      <c r="G18" s="55">
        <v>3.050098374637758E-2</v>
      </c>
      <c r="H18" s="54">
        <v>2271</v>
      </c>
      <c r="I18" s="55">
        <v>2.3700936140013989E-2</v>
      </c>
    </row>
    <row r="19" spans="1:9" ht="15.75" thickBot="1" x14ac:dyDescent="0.3">
      <c r="A19" s="53" t="s">
        <v>100</v>
      </c>
      <c r="B19" s="54">
        <v>2218</v>
      </c>
      <c r="C19" s="55">
        <v>6.404148548527739E-3</v>
      </c>
      <c r="D19" s="54">
        <v>570</v>
      </c>
      <c r="E19" s="55">
        <v>3.8685507187360018E-3</v>
      </c>
      <c r="F19" s="54">
        <v>778</v>
      </c>
      <c r="G19" s="55">
        <v>7.5404402143888659E-3</v>
      </c>
      <c r="H19" s="54">
        <v>870</v>
      </c>
      <c r="I19" s="55">
        <v>9.0796188647345524E-3</v>
      </c>
    </row>
    <row r="20" spans="1:9" ht="15.75" thickBot="1" x14ac:dyDescent="0.3">
      <c r="A20" s="53" t="s">
        <v>101</v>
      </c>
      <c r="B20" s="54">
        <v>21397</v>
      </c>
      <c r="C20" s="55">
        <v>6.1780688229417513E-2</v>
      </c>
      <c r="D20" s="54">
        <v>10422</v>
      </c>
      <c r="E20" s="55">
        <v>7.0733395773099325E-2</v>
      </c>
      <c r="F20" s="54">
        <v>6513</v>
      </c>
      <c r="G20" s="55">
        <v>6.3124533568527874E-2</v>
      </c>
      <c r="H20" s="54">
        <v>4462</v>
      </c>
      <c r="I20" s="55">
        <v>4.6566964798213303E-2</v>
      </c>
    </row>
    <row r="21" spans="1:9" ht="15.75" thickBot="1" x14ac:dyDescent="0.3">
      <c r="A21" s="53" t="s">
        <v>102</v>
      </c>
      <c r="B21" s="54">
        <v>11258</v>
      </c>
      <c r="C21" s="55">
        <v>3.2505818015926641E-2</v>
      </c>
      <c r="D21" s="54">
        <v>5159</v>
      </c>
      <c r="E21" s="55">
        <v>3.501377747010357E-2</v>
      </c>
      <c r="F21" s="54">
        <v>3214</v>
      </c>
      <c r="G21" s="55">
        <v>3.1150353276408499E-2</v>
      </c>
      <c r="H21" s="54">
        <v>2885</v>
      </c>
      <c r="I21" s="55">
        <v>3.0108851062941588E-2</v>
      </c>
    </row>
    <row r="22" spans="1:9" ht="15.75" thickBot="1" x14ac:dyDescent="0.3">
      <c r="A22" s="53" t="s">
        <v>103</v>
      </c>
      <c r="B22" s="54">
        <v>86377</v>
      </c>
      <c r="C22" s="55">
        <v>0.24940087429043301</v>
      </c>
      <c r="D22" s="54">
        <v>40240</v>
      </c>
      <c r="E22" s="55">
        <v>0.27310610688059073</v>
      </c>
      <c r="F22" s="54">
        <v>23741</v>
      </c>
      <c r="G22" s="55">
        <v>0.23009973152931371</v>
      </c>
      <c r="H22" s="54">
        <v>22396</v>
      </c>
      <c r="I22" s="55">
        <v>0.2337323495340172</v>
      </c>
    </row>
    <row r="23" spans="1:9" ht="15.75" thickBot="1" x14ac:dyDescent="0.3">
      <c r="A23" s="53" t="s">
        <v>104</v>
      </c>
      <c r="B23" s="54">
        <v>29337</v>
      </c>
      <c r="C23" s="55">
        <v>8.4706269597907238E-2</v>
      </c>
      <c r="D23" s="54">
        <v>12252</v>
      </c>
      <c r="E23" s="55">
        <v>8.3153479659567542E-2</v>
      </c>
      <c r="F23" s="54">
        <v>9216</v>
      </c>
      <c r="G23" s="55">
        <v>8.9322232668133397E-2</v>
      </c>
      <c r="H23" s="54">
        <v>7869</v>
      </c>
      <c r="I23" s="55">
        <v>8.2123587179995627E-2</v>
      </c>
    </row>
    <row r="24" spans="1:9" x14ac:dyDescent="0.25">
      <c r="A24" s="56" t="s">
        <v>105</v>
      </c>
      <c r="B24" s="57">
        <v>16801</v>
      </c>
      <c r="C24" s="58">
        <v>4.8510414681611602E-2</v>
      </c>
      <c r="D24" s="57">
        <v>6003</v>
      </c>
      <c r="E24" s="58">
        <v>4.0741947306267047E-2</v>
      </c>
      <c r="F24" s="57">
        <v>5904</v>
      </c>
      <c r="G24" s="58">
        <v>5.7222055303022962E-2</v>
      </c>
      <c r="H24" s="57">
        <v>4894</v>
      </c>
      <c r="I24" s="58">
        <v>5.1075465200012521E-2</v>
      </c>
    </row>
    <row r="25" spans="1:9" ht="15.75" thickBot="1" x14ac:dyDescent="0.3">
      <c r="A25" s="123" t="s">
        <v>11</v>
      </c>
      <c r="B25" s="69"/>
      <c r="C25" s="122"/>
      <c r="D25" s="69"/>
      <c r="E25" s="122"/>
      <c r="F25" s="69"/>
      <c r="G25" s="122"/>
      <c r="H25" s="69"/>
      <c r="I25" s="122"/>
    </row>
    <row r="26" spans="1:9" ht="15.75" thickBot="1" x14ac:dyDescent="0.3">
      <c r="A26" s="17" t="s">
        <v>9</v>
      </c>
      <c r="B26" s="43">
        <v>170803</v>
      </c>
      <c r="C26" s="44">
        <v>0.49316852323452809</v>
      </c>
      <c r="D26" s="43">
        <v>69967</v>
      </c>
      <c r="E26" s="44">
        <v>0.47486120725930148</v>
      </c>
      <c r="F26" s="43">
        <v>50664</v>
      </c>
      <c r="G26" s="44">
        <v>0.49103966969382712</v>
      </c>
      <c r="H26" s="43">
        <v>50172</v>
      </c>
      <c r="I26" s="44">
        <v>0.52361222722007117</v>
      </c>
    </row>
    <row r="27" spans="1:9" ht="15.75" thickBot="1" x14ac:dyDescent="0.3">
      <c r="A27" s="53" t="s">
        <v>351</v>
      </c>
      <c r="B27" s="54">
        <v>3734</v>
      </c>
      <c r="C27" s="55">
        <v>1.0781375419387999E-2</v>
      </c>
      <c r="D27" s="54">
        <v>966</v>
      </c>
      <c r="E27" s="55">
        <v>6.556175428594698E-3</v>
      </c>
      <c r="F27" s="54">
        <v>1487</v>
      </c>
      <c r="G27" s="55">
        <v>1.441212673367127E-2</v>
      </c>
      <c r="H27" s="54">
        <v>1281</v>
      </c>
      <c r="I27" s="55">
        <v>1.336895605255742E-2</v>
      </c>
    </row>
    <row r="28" spans="1:9" ht="15.75" thickBot="1" x14ac:dyDescent="0.3">
      <c r="A28" s="53" t="s">
        <v>100</v>
      </c>
      <c r="B28" s="54">
        <v>1426</v>
      </c>
      <c r="C28" s="55">
        <v>4.1173651173131449E-3</v>
      </c>
      <c r="D28" s="54">
        <v>323</v>
      </c>
      <c r="E28" s="55">
        <v>2.192178740617068E-3</v>
      </c>
      <c r="F28" s="54">
        <v>480</v>
      </c>
      <c r="G28" s="55">
        <v>4.6521996181319476E-3</v>
      </c>
      <c r="H28" s="54">
        <v>623</v>
      </c>
      <c r="I28" s="55">
        <v>6.5018420146317531E-3</v>
      </c>
    </row>
    <row r="29" spans="1:9" ht="15.75" thickBot="1" x14ac:dyDescent="0.3">
      <c r="A29" s="53" t="s">
        <v>101</v>
      </c>
      <c r="B29" s="54">
        <v>34293</v>
      </c>
      <c r="C29" s="55">
        <v>9.9015990159901618E-2</v>
      </c>
      <c r="D29" s="54">
        <v>14157</v>
      </c>
      <c r="E29" s="55">
        <v>9.6082583377448391E-2</v>
      </c>
      <c r="F29" s="54">
        <v>10848</v>
      </c>
      <c r="G29" s="55">
        <v>0.10513971136978199</v>
      </c>
      <c r="H29" s="54">
        <v>9288</v>
      </c>
      <c r="I29" s="55">
        <v>9.693275863868335E-2</v>
      </c>
    </row>
    <row r="30" spans="1:9" ht="15.75" thickBot="1" x14ac:dyDescent="0.3">
      <c r="A30" s="53" t="s">
        <v>102</v>
      </c>
      <c r="B30" s="54">
        <v>14217</v>
      </c>
      <c r="C30" s="55">
        <v>4.1049495001992273E-2</v>
      </c>
      <c r="D30" s="54">
        <v>5375</v>
      </c>
      <c r="E30" s="55">
        <v>3.647975458457195E-2</v>
      </c>
      <c r="F30" s="54">
        <v>4195</v>
      </c>
      <c r="G30" s="55">
        <v>4.0658286245965673E-2</v>
      </c>
      <c r="H30" s="54">
        <v>4647</v>
      </c>
      <c r="I30" s="55">
        <v>4.8497688349909723E-2</v>
      </c>
    </row>
    <row r="31" spans="1:9" ht="15.75" thickBot="1" x14ac:dyDescent="0.3">
      <c r="A31" s="53" t="s">
        <v>103</v>
      </c>
      <c r="B31" s="54">
        <v>84538</v>
      </c>
      <c r="C31" s="55">
        <v>0.24409103245962041</v>
      </c>
      <c r="D31" s="54">
        <v>38209</v>
      </c>
      <c r="E31" s="55">
        <v>0.25932184984593659</v>
      </c>
      <c r="F31" s="54">
        <v>22533</v>
      </c>
      <c r="G31" s="55">
        <v>0.21839169582368159</v>
      </c>
      <c r="H31" s="54">
        <v>23796</v>
      </c>
      <c r="I31" s="55">
        <v>0.248343230465774</v>
      </c>
    </row>
    <row r="32" spans="1:9" ht="15.75" thickBot="1" x14ac:dyDescent="0.3">
      <c r="A32" s="53" t="s">
        <v>104</v>
      </c>
      <c r="B32" s="54">
        <v>23439</v>
      </c>
      <c r="C32" s="55">
        <v>6.7676662682119776E-2</v>
      </c>
      <c r="D32" s="54">
        <v>7663</v>
      </c>
      <c r="E32" s="55">
        <v>5.2008252908199971E-2</v>
      </c>
      <c r="F32" s="54">
        <v>7934</v>
      </c>
      <c r="G32" s="55">
        <v>7.6896982854705989E-2</v>
      </c>
      <c r="H32" s="54">
        <v>7842</v>
      </c>
      <c r="I32" s="55">
        <v>8.1841805904883172E-2</v>
      </c>
    </row>
    <row r="33" spans="1:9" x14ac:dyDescent="0.25">
      <c r="A33" s="56" t="s">
        <v>105</v>
      </c>
      <c r="B33" s="57">
        <v>9156</v>
      </c>
      <c r="C33" s="58">
        <v>2.643660239419296E-2</v>
      </c>
      <c r="D33" s="57">
        <v>3274</v>
      </c>
      <c r="E33" s="58">
        <v>2.2220412373932751E-2</v>
      </c>
      <c r="F33" s="57">
        <v>3187</v>
      </c>
      <c r="G33" s="58">
        <v>3.088866704788858E-2</v>
      </c>
      <c r="H33" s="57">
        <v>2695</v>
      </c>
      <c r="I33" s="58">
        <v>2.812594579363174E-2</v>
      </c>
    </row>
    <row r="35" spans="1:9" ht="15.75" x14ac:dyDescent="0.3">
      <c r="A35" s="9"/>
    </row>
  </sheetData>
  <mergeCells count="4">
    <mergeCell ref="B5:C5"/>
    <mergeCell ref="D5:E5"/>
    <mergeCell ref="F5:G5"/>
    <mergeCell ref="H5:I5"/>
  </mergeCells>
  <hyperlinks>
    <hyperlink ref="A1" location="Forside!A1" display="Til forsiden"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16"/>
  <sheetViews>
    <sheetView workbookViewId="0">
      <selection activeCell="A5" sqref="A5"/>
    </sheetView>
  </sheetViews>
  <sheetFormatPr defaultRowHeight="15" x14ac:dyDescent="0.25"/>
  <cols>
    <col min="1" max="1" width="22.7109375" customWidth="1"/>
    <col min="2" max="2" width="10.710937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x14ac:dyDescent="0.25">
      <c r="A1" s="2" t="s">
        <v>69</v>
      </c>
    </row>
    <row r="4" spans="1:9" x14ac:dyDescent="0.25">
      <c r="A4" t="s">
        <v>453</v>
      </c>
    </row>
    <row r="5" spans="1:9" ht="28.5" customHeight="1" x14ac:dyDescent="0.25">
      <c r="A5" s="34"/>
      <c r="B5" s="34" t="s">
        <v>98</v>
      </c>
      <c r="C5" s="34"/>
      <c r="D5" s="34" t="s">
        <v>95</v>
      </c>
      <c r="E5" s="34"/>
      <c r="F5" s="34" t="s">
        <v>96</v>
      </c>
      <c r="G5" s="34"/>
      <c r="H5" s="34" t="s">
        <v>97</v>
      </c>
      <c r="I5" s="48"/>
    </row>
    <row r="6" spans="1:9" ht="18" customHeight="1" thickBot="1" x14ac:dyDescent="0.3">
      <c r="A6" s="38" t="s">
        <v>278</v>
      </c>
      <c r="B6" s="39" t="s">
        <v>6</v>
      </c>
      <c r="C6" s="39" t="s">
        <v>7</v>
      </c>
      <c r="D6" s="39" t="s">
        <v>6</v>
      </c>
      <c r="E6" s="39" t="s">
        <v>7</v>
      </c>
      <c r="F6" s="39" t="s">
        <v>6</v>
      </c>
      <c r="G6" s="39" t="s">
        <v>7</v>
      </c>
      <c r="H6" s="39" t="s">
        <v>6</v>
      </c>
      <c r="I6" s="39" t="s">
        <v>7</v>
      </c>
    </row>
    <row r="7" spans="1:9" ht="15.75" thickBot="1" x14ac:dyDescent="0.3">
      <c r="A7" s="17" t="s">
        <v>9</v>
      </c>
      <c r="B7" s="43">
        <v>346338</v>
      </c>
      <c r="C7" s="44">
        <v>1</v>
      </c>
      <c r="D7" s="43">
        <v>234378</v>
      </c>
      <c r="E7" s="44">
        <v>1</v>
      </c>
      <c r="F7" s="43">
        <v>86778</v>
      </c>
      <c r="G7" s="44">
        <v>1</v>
      </c>
      <c r="H7" s="43">
        <v>25182</v>
      </c>
      <c r="I7" s="44">
        <v>1</v>
      </c>
    </row>
    <row r="8" spans="1:9" ht="15.75" thickBot="1" x14ac:dyDescent="0.3">
      <c r="A8" s="53" t="s">
        <v>351</v>
      </c>
      <c r="B8" s="54">
        <v>11881</v>
      </c>
      <c r="C8" s="55">
        <v>3.4304638821036099E-2</v>
      </c>
      <c r="D8" s="54">
        <v>5394</v>
      </c>
      <c r="E8" s="55">
        <v>2.301410541945063E-2</v>
      </c>
      <c r="F8" s="54">
        <v>5577</v>
      </c>
      <c r="G8" s="55">
        <v>6.4267441056488975E-2</v>
      </c>
      <c r="H8" s="54">
        <v>910</v>
      </c>
      <c r="I8" s="55">
        <v>3.6136923199110473E-2</v>
      </c>
    </row>
    <row r="9" spans="1:9" ht="15.75" thickBot="1" x14ac:dyDescent="0.3">
      <c r="A9" s="53" t="s">
        <v>100</v>
      </c>
      <c r="B9" s="54">
        <v>3644</v>
      </c>
      <c r="C9" s="55">
        <v>1.0521513665840891E-2</v>
      </c>
      <c r="D9" s="54">
        <v>3078</v>
      </c>
      <c r="E9" s="55">
        <v>1.313263190231165E-2</v>
      </c>
      <c r="F9" s="54">
        <v>442</v>
      </c>
      <c r="G9" s="55">
        <v>5.0934568669478439E-3</v>
      </c>
      <c r="H9" s="54">
        <v>124</v>
      </c>
      <c r="I9" s="55">
        <v>4.9241521721864823E-3</v>
      </c>
    </row>
    <row r="10" spans="1:9" ht="15.75" thickBot="1" x14ac:dyDescent="0.3">
      <c r="A10" s="53" t="s">
        <v>101</v>
      </c>
      <c r="B10" s="54">
        <v>55690</v>
      </c>
      <c r="C10" s="55">
        <v>0.1607966783893191</v>
      </c>
      <c r="D10" s="54">
        <v>43733</v>
      </c>
      <c r="E10" s="55">
        <v>0.18659174495899791</v>
      </c>
      <c r="F10" s="54">
        <v>7892</v>
      </c>
      <c r="G10" s="55">
        <v>9.094470948858005E-2</v>
      </c>
      <c r="H10" s="54">
        <v>4065</v>
      </c>
      <c r="I10" s="55">
        <v>0.16142482725756491</v>
      </c>
    </row>
    <row r="11" spans="1:9" ht="15.75" thickBot="1" x14ac:dyDescent="0.3">
      <c r="A11" s="53" t="s">
        <v>102</v>
      </c>
      <c r="B11" s="54">
        <v>25475</v>
      </c>
      <c r="C11" s="55">
        <v>7.3555313017918914E-2</v>
      </c>
      <c r="D11" s="54">
        <v>19345</v>
      </c>
      <c r="E11" s="55">
        <v>8.2537610185256294E-2</v>
      </c>
      <c r="F11" s="54">
        <v>3664</v>
      </c>
      <c r="G11" s="55">
        <v>4.2222683168545022E-2</v>
      </c>
      <c r="H11" s="54">
        <v>2466</v>
      </c>
      <c r="I11" s="55">
        <v>9.7927090779127951E-2</v>
      </c>
    </row>
    <row r="12" spans="1:9" ht="15.75" thickBot="1" x14ac:dyDescent="0.3">
      <c r="A12" s="53" t="s">
        <v>103</v>
      </c>
      <c r="B12" s="54">
        <v>170915</v>
      </c>
      <c r="C12" s="55">
        <v>0.49349190675005339</v>
      </c>
      <c r="D12" s="54">
        <v>122304</v>
      </c>
      <c r="E12" s="55">
        <v>0.52182372065637561</v>
      </c>
      <c r="F12" s="54">
        <v>35256</v>
      </c>
      <c r="G12" s="55">
        <v>0.40627808891654571</v>
      </c>
      <c r="H12" s="54">
        <v>13355</v>
      </c>
      <c r="I12" s="55">
        <v>0.53033913112540698</v>
      </c>
    </row>
    <row r="13" spans="1:9" ht="15.75" thickBot="1" x14ac:dyDescent="0.3">
      <c r="A13" s="53" t="s">
        <v>104</v>
      </c>
      <c r="B13" s="54">
        <v>52776</v>
      </c>
      <c r="C13" s="55">
        <v>0.152382932280027</v>
      </c>
      <c r="D13" s="54">
        <v>27019</v>
      </c>
      <c r="E13" s="55">
        <v>0.1152795910879007</v>
      </c>
      <c r="F13" s="54">
        <v>23067</v>
      </c>
      <c r="G13" s="55">
        <v>0.26581622070109928</v>
      </c>
      <c r="H13" s="54">
        <v>2690</v>
      </c>
      <c r="I13" s="55">
        <v>0.1068223334127551</v>
      </c>
    </row>
    <row r="14" spans="1:9" x14ac:dyDescent="0.25">
      <c r="A14" s="56" t="s">
        <v>105</v>
      </c>
      <c r="B14" s="57">
        <v>25957</v>
      </c>
      <c r="C14" s="58">
        <v>7.4947017075804562E-2</v>
      </c>
      <c r="D14" s="57">
        <v>13505</v>
      </c>
      <c r="E14" s="58">
        <v>5.7620595789707227E-2</v>
      </c>
      <c r="F14" s="57">
        <v>10880</v>
      </c>
      <c r="G14" s="58">
        <v>0.1253773998017931</v>
      </c>
      <c r="H14" s="57">
        <v>1572</v>
      </c>
      <c r="I14" s="58">
        <v>6.2425542053847989E-2</v>
      </c>
    </row>
    <row r="15" spans="1:9" ht="15.75" x14ac:dyDescent="0.3">
      <c r="A15" s="9" t="s">
        <v>274</v>
      </c>
    </row>
    <row r="16" spans="1:9" ht="15.75" x14ac:dyDescent="0.3">
      <c r="A16" s="9"/>
    </row>
  </sheetData>
  <hyperlinks>
    <hyperlink ref="A1" location="Forside!A1" display="Til forsiden"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6"/>
  <sheetViews>
    <sheetView workbookViewId="0">
      <selection activeCell="A5" sqref="A5"/>
    </sheetView>
  </sheetViews>
  <sheetFormatPr defaultRowHeight="15" x14ac:dyDescent="0.25"/>
  <cols>
    <col min="1" max="1" width="22.85546875" customWidth="1"/>
    <col min="2" max="2" width="22.28515625" customWidth="1"/>
    <col min="3" max="3" width="18.7109375" customWidth="1"/>
    <col min="4" max="4" width="14.7109375" customWidth="1"/>
  </cols>
  <sheetData>
    <row r="1" spans="1:4" x14ac:dyDescent="0.25">
      <c r="A1" s="2" t="s">
        <v>69</v>
      </c>
    </row>
    <row r="4" spans="1:4" x14ac:dyDescent="0.25">
      <c r="A4" t="s">
        <v>454</v>
      </c>
      <c r="B4" s="3"/>
      <c r="C4" s="3"/>
      <c r="D4" s="3"/>
    </row>
    <row r="5" spans="1:4" ht="28.5" customHeight="1" x14ac:dyDescent="0.25">
      <c r="A5" s="34"/>
      <c r="B5" s="34" t="s">
        <v>350</v>
      </c>
      <c r="C5" s="34" t="s">
        <v>349</v>
      </c>
      <c r="D5" s="34" t="s">
        <v>106</v>
      </c>
    </row>
    <row r="6" spans="1:4" ht="15.75" thickBot="1" x14ac:dyDescent="0.3">
      <c r="A6" s="38" t="s">
        <v>278</v>
      </c>
      <c r="B6" s="39" t="s">
        <v>7</v>
      </c>
      <c r="C6" s="39" t="s">
        <v>7</v>
      </c>
      <c r="D6" s="39" t="s">
        <v>22</v>
      </c>
    </row>
    <row r="7" spans="1:4" ht="15.75" thickBot="1" x14ac:dyDescent="0.3">
      <c r="A7" s="17" t="s">
        <v>9</v>
      </c>
      <c r="B7" s="44">
        <v>1</v>
      </c>
      <c r="C7" s="44">
        <v>1</v>
      </c>
      <c r="D7" s="116">
        <v>0</v>
      </c>
    </row>
    <row r="8" spans="1:4" ht="15.75" thickBot="1" x14ac:dyDescent="0.3">
      <c r="A8" s="53" t="s">
        <v>99</v>
      </c>
      <c r="B8" s="55">
        <v>3.4304638821036099E-2</v>
      </c>
      <c r="C8" s="55">
        <v>5.5016444974823192E-2</v>
      </c>
      <c r="D8" s="64">
        <v>-0.37646573062409422</v>
      </c>
    </row>
    <row r="9" spans="1:4" ht="15.75" thickBot="1" x14ac:dyDescent="0.3">
      <c r="A9" s="53" t="s">
        <v>100</v>
      </c>
      <c r="B9" s="55">
        <v>1.0521513665840891E-2</v>
      </c>
      <c r="C9" s="55">
        <v>4.3445502891903923E-2</v>
      </c>
      <c r="D9" s="64">
        <v>-0.75782272121422323</v>
      </c>
    </row>
    <row r="10" spans="1:4" ht="15.75" thickBot="1" x14ac:dyDescent="0.3">
      <c r="A10" s="53" t="s">
        <v>101</v>
      </c>
      <c r="B10" s="55">
        <v>0.1607966783893191</v>
      </c>
      <c r="C10" s="55">
        <v>0.28000532226745217</v>
      </c>
      <c r="D10" s="64">
        <v>-0.42573706425576008</v>
      </c>
    </row>
    <row r="11" spans="1:4" ht="15.75" thickBot="1" x14ac:dyDescent="0.3">
      <c r="A11" s="53" t="s">
        <v>102</v>
      </c>
      <c r="B11" s="55">
        <v>7.3555313017918914E-2</v>
      </c>
      <c r="C11" s="55">
        <v>0.1078703029950228</v>
      </c>
      <c r="D11" s="64">
        <v>-0.3181134104971155</v>
      </c>
    </row>
    <row r="12" spans="1:4" ht="15.75" thickBot="1" x14ac:dyDescent="0.3">
      <c r="A12" s="53" t="s">
        <v>103</v>
      </c>
      <c r="B12" s="55">
        <v>0.49349190675005339</v>
      </c>
      <c r="C12" s="55">
        <v>0.37140736551919129</v>
      </c>
      <c r="D12" s="64">
        <v>0.32870791633386087</v>
      </c>
    </row>
    <row r="13" spans="1:4" ht="15.75" thickBot="1" x14ac:dyDescent="0.3">
      <c r="A13" s="53" t="s">
        <v>104</v>
      </c>
      <c r="B13" s="55">
        <v>0.152382932280027</v>
      </c>
      <c r="C13" s="55">
        <v>7.4993659017293213E-2</v>
      </c>
      <c r="D13" s="64">
        <v>1.031944224042838</v>
      </c>
    </row>
    <row r="14" spans="1:4" x14ac:dyDescent="0.25">
      <c r="A14" s="56" t="s">
        <v>105</v>
      </c>
      <c r="B14" s="58">
        <v>7.4947017075804562E-2</v>
      </c>
      <c r="C14" s="58">
        <v>6.7261402334313242E-2</v>
      </c>
      <c r="D14" s="65">
        <v>0.1142648603026601</v>
      </c>
    </row>
    <row r="16" spans="1:4" ht="15.75" x14ac:dyDescent="0.3">
      <c r="A16" s="9"/>
    </row>
  </sheetData>
  <hyperlinks>
    <hyperlink ref="A1" location="Forside!A1" display="Til forsiden"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28"/>
  <sheetViews>
    <sheetView workbookViewId="0">
      <selection activeCell="A5" sqref="A5"/>
    </sheetView>
  </sheetViews>
  <sheetFormatPr defaultRowHeight="15" x14ac:dyDescent="0.2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x14ac:dyDescent="0.25">
      <c r="A1" s="2" t="s">
        <v>69</v>
      </c>
    </row>
    <row r="4" spans="1:9" x14ac:dyDescent="0.25">
      <c r="A4" s="14" t="s">
        <v>455</v>
      </c>
    </row>
    <row r="5" spans="1:9" ht="28.5" customHeight="1" x14ac:dyDescent="0.3">
      <c r="A5" s="124"/>
      <c r="B5" s="234" t="s">
        <v>352</v>
      </c>
      <c r="C5" s="235"/>
      <c r="D5" s="234" t="s">
        <v>353</v>
      </c>
      <c r="E5" s="235"/>
      <c r="F5" s="235" t="s">
        <v>354</v>
      </c>
      <c r="G5" s="235"/>
      <c r="H5" s="236" t="s">
        <v>355</v>
      </c>
      <c r="I5" s="236"/>
    </row>
    <row r="6" spans="1:9" ht="15" customHeight="1" thickBot="1" x14ac:dyDescent="0.35">
      <c r="A6" s="142"/>
      <c r="B6" s="143" t="s">
        <v>6</v>
      </c>
      <c r="C6" s="143" t="s">
        <v>7</v>
      </c>
      <c r="D6" s="143" t="s">
        <v>6</v>
      </c>
      <c r="E6" s="143" t="s">
        <v>7</v>
      </c>
      <c r="F6" s="143" t="s">
        <v>6</v>
      </c>
      <c r="G6" s="143" t="s">
        <v>7</v>
      </c>
      <c r="H6" s="143" t="s">
        <v>6</v>
      </c>
      <c r="I6" s="143" t="s">
        <v>7</v>
      </c>
    </row>
    <row r="7" spans="1:9" ht="16.5" thickBot="1" x14ac:dyDescent="0.35">
      <c r="A7" s="144" t="s">
        <v>20</v>
      </c>
      <c r="B7" s="145"/>
      <c r="C7" s="145"/>
      <c r="D7" s="145"/>
      <c r="E7" s="145"/>
      <c r="F7" s="145"/>
      <c r="G7" s="145"/>
      <c r="H7" s="145"/>
      <c r="I7" s="145"/>
    </row>
    <row r="8" spans="1:9" ht="16.5" thickBot="1" x14ac:dyDescent="0.35">
      <c r="A8" s="126" t="s">
        <v>113</v>
      </c>
      <c r="B8" s="127">
        <v>573042</v>
      </c>
      <c r="C8" s="128">
        <v>1</v>
      </c>
      <c r="D8" s="127">
        <v>346338</v>
      </c>
      <c r="E8" s="129">
        <v>0.60438501889913832</v>
      </c>
      <c r="F8" s="127">
        <v>16670</v>
      </c>
      <c r="G8" s="129">
        <v>2.9090363359055699E-2</v>
      </c>
      <c r="H8" s="127">
        <v>210034</v>
      </c>
      <c r="I8" s="129">
        <v>0.366524617741806</v>
      </c>
    </row>
    <row r="9" spans="1:9" ht="16.5" thickBot="1" x14ac:dyDescent="0.35">
      <c r="A9" s="134" t="s">
        <v>266</v>
      </c>
      <c r="B9" s="135">
        <v>202348</v>
      </c>
      <c r="C9" s="136">
        <v>1</v>
      </c>
      <c r="D9" s="135">
        <v>93589</v>
      </c>
      <c r="E9" s="137">
        <v>0.4625150730424813</v>
      </c>
      <c r="F9" s="135">
        <v>5122</v>
      </c>
      <c r="G9" s="137">
        <v>2.5312827406250619E-2</v>
      </c>
      <c r="H9" s="135">
        <v>103637</v>
      </c>
      <c r="I9" s="137">
        <v>0.51217209955126808</v>
      </c>
    </row>
    <row r="10" spans="1:9" ht="16.5" thickBot="1" x14ac:dyDescent="0.35">
      <c r="A10" s="134" t="s">
        <v>267</v>
      </c>
      <c r="B10" s="135">
        <v>77989</v>
      </c>
      <c r="C10" s="136">
        <v>1</v>
      </c>
      <c r="D10" s="135">
        <v>47159</v>
      </c>
      <c r="E10" s="137">
        <v>0.60468784059290415</v>
      </c>
      <c r="F10" s="135">
        <v>1180</v>
      </c>
      <c r="G10" s="137">
        <v>1.513033889394658E-2</v>
      </c>
      <c r="H10" s="135">
        <v>29650</v>
      </c>
      <c r="I10" s="137">
        <v>0.3801818205131493</v>
      </c>
    </row>
    <row r="11" spans="1:9" ht="16.5" thickBot="1" x14ac:dyDescent="0.35">
      <c r="A11" s="134" t="s">
        <v>268</v>
      </c>
      <c r="B11" s="135">
        <v>149413</v>
      </c>
      <c r="C11" s="136">
        <v>1</v>
      </c>
      <c r="D11" s="135">
        <v>106692</v>
      </c>
      <c r="E11" s="137">
        <v>0.71407441119581294</v>
      </c>
      <c r="F11" s="135">
        <v>4142</v>
      </c>
      <c r="G11" s="137">
        <v>2.7721818047961019E-2</v>
      </c>
      <c r="H11" s="135">
        <v>38579</v>
      </c>
      <c r="I11" s="137">
        <v>0.25820377075622603</v>
      </c>
    </row>
    <row r="12" spans="1:9" ht="16.5" thickBot="1" x14ac:dyDescent="0.35">
      <c r="A12" s="134" t="s">
        <v>269</v>
      </c>
      <c r="B12" s="135">
        <v>21697</v>
      </c>
      <c r="C12" s="136">
        <v>1</v>
      </c>
      <c r="D12" s="135">
        <v>15437</v>
      </c>
      <c r="E12" s="137">
        <v>0.71148084988708116</v>
      </c>
      <c r="F12" s="135">
        <v>949</v>
      </c>
      <c r="G12" s="137">
        <v>4.3738765727980827E-2</v>
      </c>
      <c r="H12" s="135">
        <v>5311</v>
      </c>
      <c r="I12" s="137">
        <v>0.24478038438493799</v>
      </c>
    </row>
    <row r="13" spans="1:9" ht="16.5" thickBot="1" x14ac:dyDescent="0.35">
      <c r="A13" s="134" t="s">
        <v>270</v>
      </c>
      <c r="B13" s="135">
        <v>61333</v>
      </c>
      <c r="C13" s="136">
        <v>1</v>
      </c>
      <c r="D13" s="135">
        <v>46016</v>
      </c>
      <c r="E13" s="137">
        <v>0.75026494709210378</v>
      </c>
      <c r="F13" s="135">
        <v>2363</v>
      </c>
      <c r="G13" s="137">
        <v>3.8527383300996199E-2</v>
      </c>
      <c r="H13" s="135">
        <v>12954</v>
      </c>
      <c r="I13" s="137">
        <v>0.21120766960689999</v>
      </c>
    </row>
    <row r="14" spans="1:9" ht="16.5" thickBot="1" x14ac:dyDescent="0.35">
      <c r="A14" s="134" t="s">
        <v>271</v>
      </c>
      <c r="B14" s="135">
        <v>13665</v>
      </c>
      <c r="C14" s="136">
        <v>1</v>
      </c>
      <c r="D14" s="135">
        <v>8580</v>
      </c>
      <c r="E14" s="137">
        <v>0.62788144895718989</v>
      </c>
      <c r="F14" s="135">
        <v>410</v>
      </c>
      <c r="G14" s="137">
        <v>3.0003658982802779E-2</v>
      </c>
      <c r="H14" s="135">
        <v>4675</v>
      </c>
      <c r="I14" s="137">
        <v>0.34211489206000728</v>
      </c>
    </row>
    <row r="15" spans="1:9" ht="16.5" thickBot="1" x14ac:dyDescent="0.35">
      <c r="A15" s="134" t="s">
        <v>272</v>
      </c>
      <c r="B15" s="135">
        <v>29245</v>
      </c>
      <c r="C15" s="136">
        <v>1</v>
      </c>
      <c r="D15" s="135">
        <v>22331</v>
      </c>
      <c r="E15" s="137">
        <v>0.76358351855017947</v>
      </c>
      <c r="F15" s="135">
        <v>2092</v>
      </c>
      <c r="G15" s="137">
        <v>7.1533595486407933E-2</v>
      </c>
      <c r="H15" s="135">
        <v>4822</v>
      </c>
      <c r="I15" s="137">
        <v>0.16488288596341261</v>
      </c>
    </row>
    <row r="16" spans="1:9" ht="16.5" thickBot="1" x14ac:dyDescent="0.35">
      <c r="A16" s="134" t="s">
        <v>273</v>
      </c>
      <c r="B16" s="135">
        <v>1593</v>
      </c>
      <c r="C16" s="136">
        <v>1</v>
      </c>
      <c r="D16" s="135">
        <v>1274</v>
      </c>
      <c r="E16" s="137">
        <v>0.79974890144381672</v>
      </c>
      <c r="F16" s="135">
        <v>61</v>
      </c>
      <c r="G16" s="137">
        <v>3.8292529817953537E-2</v>
      </c>
      <c r="H16" s="135">
        <v>258</v>
      </c>
      <c r="I16" s="137">
        <v>0.16195856873822981</v>
      </c>
    </row>
    <row r="17" spans="1:9" ht="15.75" x14ac:dyDescent="0.3">
      <c r="A17" s="138" t="s">
        <v>423</v>
      </c>
      <c r="B17" s="139">
        <v>15759</v>
      </c>
      <c r="C17" s="140">
        <v>1</v>
      </c>
      <c r="D17" s="139">
        <v>5260</v>
      </c>
      <c r="E17" s="141">
        <v>0.33377752395456572</v>
      </c>
      <c r="F17" s="139">
        <v>351</v>
      </c>
      <c r="G17" s="141">
        <v>2.2272986864648771E-2</v>
      </c>
      <c r="H17" s="139">
        <v>10148</v>
      </c>
      <c r="I17" s="141">
        <v>0.64394948918078554</v>
      </c>
    </row>
    <row r="18" spans="1:9" ht="16.5" thickBot="1" x14ac:dyDescent="0.35">
      <c r="A18" s="130" t="s">
        <v>21</v>
      </c>
      <c r="B18" s="131"/>
      <c r="C18" s="132"/>
      <c r="D18" s="131"/>
      <c r="E18" s="131"/>
      <c r="F18" s="131"/>
      <c r="G18" s="133"/>
      <c r="H18" s="133"/>
      <c r="I18" s="133"/>
    </row>
    <row r="19" spans="1:9" ht="16.5" thickBot="1" x14ac:dyDescent="0.35">
      <c r="A19" s="126" t="s">
        <v>113</v>
      </c>
      <c r="B19" s="127">
        <v>2953386</v>
      </c>
      <c r="C19" s="128">
        <v>1</v>
      </c>
      <c r="D19" s="127">
        <v>2404990</v>
      </c>
      <c r="E19" s="129">
        <v>0.81431617810878765</v>
      </c>
      <c r="F19" s="127">
        <v>50147</v>
      </c>
      <c r="G19" s="129">
        <v>1.6979494045140049E-2</v>
      </c>
      <c r="H19" s="127">
        <v>498249</v>
      </c>
      <c r="I19" s="129">
        <v>0.16870432784607231</v>
      </c>
    </row>
    <row r="20" spans="1:9" ht="16.5" thickBot="1" x14ac:dyDescent="0.35">
      <c r="A20" s="134" t="s">
        <v>266</v>
      </c>
      <c r="B20" s="135">
        <v>495436</v>
      </c>
      <c r="C20" s="136">
        <v>1</v>
      </c>
      <c r="D20" s="135">
        <v>317049</v>
      </c>
      <c r="E20" s="137">
        <v>0.63993936653775663</v>
      </c>
      <c r="F20" s="135">
        <v>7667</v>
      </c>
      <c r="G20" s="137">
        <v>1.547525815645209E-2</v>
      </c>
      <c r="H20" s="135">
        <v>170720</v>
      </c>
      <c r="I20" s="137">
        <v>0.3445853753057912</v>
      </c>
    </row>
    <row r="21" spans="1:9" ht="16.5" thickBot="1" x14ac:dyDescent="0.35">
      <c r="A21" s="134" t="s">
        <v>267</v>
      </c>
      <c r="B21" s="135">
        <v>355047</v>
      </c>
      <c r="C21" s="136">
        <v>1</v>
      </c>
      <c r="D21" s="135">
        <v>268592</v>
      </c>
      <c r="E21" s="137">
        <v>0.75649702715415146</v>
      </c>
      <c r="F21" s="135">
        <v>3541</v>
      </c>
      <c r="G21" s="137">
        <v>9.9733274749540194E-3</v>
      </c>
      <c r="H21" s="135">
        <v>82914</v>
      </c>
      <c r="I21" s="137">
        <v>0.23352964537089449</v>
      </c>
    </row>
    <row r="22" spans="1:9" ht="16.5" thickBot="1" x14ac:dyDescent="0.35">
      <c r="A22" s="134" t="s">
        <v>268</v>
      </c>
      <c r="B22" s="135">
        <v>866737</v>
      </c>
      <c r="C22" s="136">
        <v>1</v>
      </c>
      <c r="D22" s="135">
        <v>751797</v>
      </c>
      <c r="E22" s="137">
        <v>0.86738768507632646</v>
      </c>
      <c r="F22" s="135">
        <v>13353</v>
      </c>
      <c r="G22" s="137">
        <v>1.5406057431493061E-2</v>
      </c>
      <c r="H22" s="135">
        <v>101587</v>
      </c>
      <c r="I22" s="137">
        <v>0.1172062574921804</v>
      </c>
    </row>
    <row r="23" spans="1:9" ht="16.5" thickBot="1" x14ac:dyDescent="0.35">
      <c r="A23" s="134" t="s">
        <v>269</v>
      </c>
      <c r="B23" s="135">
        <v>170258</v>
      </c>
      <c r="C23" s="136">
        <v>1</v>
      </c>
      <c r="D23" s="135">
        <v>149662</v>
      </c>
      <c r="E23" s="137">
        <v>0.87903064760539873</v>
      </c>
      <c r="F23" s="135">
        <v>3364</v>
      </c>
      <c r="G23" s="137">
        <v>1.9758249245263069E-2</v>
      </c>
      <c r="H23" s="135">
        <v>17232</v>
      </c>
      <c r="I23" s="137">
        <v>0.10121110314933809</v>
      </c>
    </row>
    <row r="24" spans="1:9" ht="16.5" thickBot="1" x14ac:dyDescent="0.35">
      <c r="A24" s="134" t="s">
        <v>270</v>
      </c>
      <c r="B24" s="135">
        <v>503204</v>
      </c>
      <c r="C24" s="136">
        <v>1</v>
      </c>
      <c r="D24" s="135">
        <v>443155</v>
      </c>
      <c r="E24" s="137">
        <v>0.88066668786416646</v>
      </c>
      <c r="F24" s="135">
        <v>8570</v>
      </c>
      <c r="G24" s="137">
        <v>1.7030866209330611E-2</v>
      </c>
      <c r="H24" s="135">
        <v>51479</v>
      </c>
      <c r="I24" s="137">
        <v>0.10230244592650301</v>
      </c>
    </row>
    <row r="25" spans="1:9" ht="16.5" thickBot="1" x14ac:dyDescent="0.35">
      <c r="A25" s="134" t="s">
        <v>271</v>
      </c>
      <c r="B25" s="135">
        <v>87969</v>
      </c>
      <c r="C25" s="136">
        <v>1</v>
      </c>
      <c r="D25" s="135">
        <v>65961</v>
      </c>
      <c r="E25" s="137">
        <v>0.74982095965624251</v>
      </c>
      <c r="F25" s="135">
        <v>2003</v>
      </c>
      <c r="G25" s="137">
        <v>2.2769384669599518E-2</v>
      </c>
      <c r="H25" s="135">
        <v>20005</v>
      </c>
      <c r="I25" s="137">
        <v>0.22740965567415791</v>
      </c>
    </row>
    <row r="26" spans="1:9" ht="16.5" thickBot="1" x14ac:dyDescent="0.35">
      <c r="A26" s="134" t="s">
        <v>272</v>
      </c>
      <c r="B26" s="135">
        <v>394207</v>
      </c>
      <c r="C26" s="136">
        <v>1</v>
      </c>
      <c r="D26" s="135">
        <v>352668</v>
      </c>
      <c r="E26" s="137">
        <v>0.89462642723239316</v>
      </c>
      <c r="F26" s="135">
        <v>10668</v>
      </c>
      <c r="G26" s="137">
        <v>2.7061924318949181E-2</v>
      </c>
      <c r="H26" s="135">
        <v>30871</v>
      </c>
      <c r="I26" s="137">
        <v>7.8311648448657678E-2</v>
      </c>
    </row>
    <row r="27" spans="1:9" ht="16.5" thickBot="1" x14ac:dyDescent="0.35">
      <c r="A27" s="134" t="s">
        <v>273</v>
      </c>
      <c r="B27" s="135">
        <v>37859</v>
      </c>
      <c r="C27" s="136">
        <v>1</v>
      </c>
      <c r="D27" s="135">
        <v>34370</v>
      </c>
      <c r="E27" s="137">
        <v>0.90784225679494968</v>
      </c>
      <c r="F27" s="135">
        <v>398</v>
      </c>
      <c r="G27" s="137">
        <v>1.051269183021211E-2</v>
      </c>
      <c r="H27" s="135">
        <v>3091</v>
      </c>
      <c r="I27" s="137">
        <v>8.1645051374838212E-2</v>
      </c>
    </row>
    <row r="28" spans="1:9" ht="15.75" x14ac:dyDescent="0.3">
      <c r="A28" s="138" t="s">
        <v>423</v>
      </c>
      <c r="B28" s="139">
        <v>42669</v>
      </c>
      <c r="C28" s="140">
        <v>1</v>
      </c>
      <c r="D28" s="139">
        <v>21736</v>
      </c>
      <c r="E28" s="141">
        <v>0.50940964166022173</v>
      </c>
      <c r="F28" s="139">
        <v>583</v>
      </c>
      <c r="G28" s="141">
        <v>1.3663315287445219E-2</v>
      </c>
      <c r="H28" s="139">
        <v>20350</v>
      </c>
      <c r="I28" s="141">
        <v>0.47692704305233308</v>
      </c>
    </row>
  </sheetData>
  <mergeCells count="4">
    <mergeCell ref="B5:C5"/>
    <mergeCell ref="D5:E5"/>
    <mergeCell ref="F5:G5"/>
    <mergeCell ref="H5:I5"/>
  </mergeCells>
  <hyperlinks>
    <hyperlink ref="A1" location="Forside!A1" display="Til forsiden"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8"/>
  <sheetViews>
    <sheetView workbookViewId="0">
      <selection activeCell="O21" sqref="O21"/>
    </sheetView>
  </sheetViews>
  <sheetFormatPr defaultRowHeight="15" x14ac:dyDescent="0.2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x14ac:dyDescent="0.25">
      <c r="A1" s="2" t="s">
        <v>69</v>
      </c>
    </row>
    <row r="4" spans="1:9" x14ac:dyDescent="0.25">
      <c r="A4" t="s">
        <v>456</v>
      </c>
    </row>
    <row r="5" spans="1:9" ht="28.5" customHeight="1" x14ac:dyDescent="0.3">
      <c r="A5" s="124"/>
      <c r="B5" s="234" t="s">
        <v>352</v>
      </c>
      <c r="C5" s="235"/>
      <c r="D5" s="234" t="s">
        <v>353</v>
      </c>
      <c r="E5" s="235"/>
      <c r="F5" s="235" t="s">
        <v>354</v>
      </c>
      <c r="G5" s="235"/>
      <c r="H5" s="236" t="s">
        <v>355</v>
      </c>
      <c r="I5" s="236"/>
    </row>
    <row r="6" spans="1:9" ht="15" customHeight="1" thickBot="1" x14ac:dyDescent="0.35">
      <c r="A6" s="142"/>
      <c r="B6" s="143" t="s">
        <v>6</v>
      </c>
      <c r="C6" s="143" t="s">
        <v>7</v>
      </c>
      <c r="D6" s="143" t="s">
        <v>6</v>
      </c>
      <c r="E6" s="143" t="s">
        <v>7</v>
      </c>
      <c r="F6" s="143" t="s">
        <v>6</v>
      </c>
      <c r="G6" s="143" t="s">
        <v>7</v>
      </c>
      <c r="H6" s="143" t="s">
        <v>6</v>
      </c>
      <c r="I6" s="143" t="s">
        <v>7</v>
      </c>
    </row>
    <row r="7" spans="1:9" ht="16.5" thickBot="1" x14ac:dyDescent="0.35">
      <c r="A7" s="144" t="s">
        <v>20</v>
      </c>
      <c r="B7" s="145"/>
      <c r="C7" s="145"/>
      <c r="D7" s="145"/>
      <c r="E7" s="145"/>
      <c r="F7" s="145"/>
      <c r="G7" s="146"/>
      <c r="H7" s="146"/>
      <c r="I7" s="146"/>
    </row>
    <row r="8" spans="1:9" ht="16.5" thickBot="1" x14ac:dyDescent="0.35">
      <c r="A8" s="126" t="s">
        <v>113</v>
      </c>
      <c r="B8" s="127">
        <v>377274</v>
      </c>
      <c r="C8" s="128">
        <v>1</v>
      </c>
      <c r="D8" s="127">
        <v>234378</v>
      </c>
      <c r="E8" s="129">
        <v>0.62124079581418279</v>
      </c>
      <c r="F8" s="127">
        <v>8676</v>
      </c>
      <c r="G8" s="129">
        <v>2.2996548927304829E-2</v>
      </c>
      <c r="H8" s="127">
        <v>134220</v>
      </c>
      <c r="I8" s="129">
        <v>0.35576265525851242</v>
      </c>
    </row>
    <row r="9" spans="1:9" ht="16.5" thickBot="1" x14ac:dyDescent="0.35">
      <c r="A9" s="134" t="s">
        <v>266</v>
      </c>
      <c r="B9" s="135">
        <v>127668</v>
      </c>
      <c r="C9" s="136">
        <v>1</v>
      </c>
      <c r="D9" s="135">
        <v>57261</v>
      </c>
      <c r="E9" s="137">
        <v>0.44851489801673089</v>
      </c>
      <c r="F9" s="135">
        <v>2090</v>
      </c>
      <c r="G9" s="137">
        <v>1.6370586207976941E-2</v>
      </c>
      <c r="H9" s="135">
        <v>68317</v>
      </c>
      <c r="I9" s="137">
        <v>0.53511451577529212</v>
      </c>
    </row>
    <row r="10" spans="1:9" ht="16.5" thickBot="1" x14ac:dyDescent="0.35">
      <c r="A10" s="134" t="s">
        <v>267</v>
      </c>
      <c r="B10" s="135">
        <v>48466</v>
      </c>
      <c r="C10" s="136">
        <v>1</v>
      </c>
      <c r="D10" s="135">
        <v>29597</v>
      </c>
      <c r="E10" s="137">
        <v>0.6106755251103867</v>
      </c>
      <c r="F10" s="135">
        <v>437</v>
      </c>
      <c r="G10" s="137">
        <v>9.0166302149960794E-3</v>
      </c>
      <c r="H10" s="135">
        <v>18432</v>
      </c>
      <c r="I10" s="137">
        <v>0.38030784467461731</v>
      </c>
    </row>
    <row r="11" spans="1:9" ht="16.5" thickBot="1" x14ac:dyDescent="0.35">
      <c r="A11" s="134" t="s">
        <v>268</v>
      </c>
      <c r="B11" s="135">
        <v>114445</v>
      </c>
      <c r="C11" s="136">
        <v>1</v>
      </c>
      <c r="D11" s="135">
        <v>83462</v>
      </c>
      <c r="E11" s="137">
        <v>0.7292760714753812</v>
      </c>
      <c r="F11" s="135">
        <v>2883</v>
      </c>
      <c r="G11" s="137">
        <v>2.519113984883568E-2</v>
      </c>
      <c r="H11" s="135">
        <v>28100</v>
      </c>
      <c r="I11" s="137">
        <v>0.2455327886757831</v>
      </c>
    </row>
    <row r="12" spans="1:9" ht="16.5" thickBot="1" x14ac:dyDescent="0.35">
      <c r="A12" s="134" t="s">
        <v>269</v>
      </c>
      <c r="B12" s="135">
        <v>12896</v>
      </c>
      <c r="C12" s="136">
        <v>1</v>
      </c>
      <c r="D12" s="135">
        <v>9870</v>
      </c>
      <c r="E12" s="137">
        <v>0.76535359801488834</v>
      </c>
      <c r="F12" s="135">
        <v>506</v>
      </c>
      <c r="G12" s="137">
        <v>3.9236972704714643E-2</v>
      </c>
      <c r="H12" s="135">
        <v>2520</v>
      </c>
      <c r="I12" s="137">
        <v>0.19540942928039709</v>
      </c>
    </row>
    <row r="13" spans="1:9" ht="16.5" thickBot="1" x14ac:dyDescent="0.35">
      <c r="A13" s="134" t="s">
        <v>270</v>
      </c>
      <c r="B13" s="135">
        <v>39791</v>
      </c>
      <c r="C13" s="136">
        <v>1</v>
      </c>
      <c r="D13" s="135">
        <v>31736</v>
      </c>
      <c r="E13" s="137">
        <v>0.79756728908547159</v>
      </c>
      <c r="F13" s="135">
        <v>1121</v>
      </c>
      <c r="G13" s="137">
        <v>2.8172199743660632E-2</v>
      </c>
      <c r="H13" s="135">
        <v>6934</v>
      </c>
      <c r="I13" s="137">
        <v>0.1742605111708678</v>
      </c>
    </row>
    <row r="14" spans="1:9" ht="16.5" thickBot="1" x14ac:dyDescent="0.35">
      <c r="A14" s="134" t="s">
        <v>271</v>
      </c>
      <c r="B14" s="135">
        <v>10036</v>
      </c>
      <c r="C14" s="136">
        <v>1</v>
      </c>
      <c r="D14" s="135">
        <v>6423</v>
      </c>
      <c r="E14" s="137">
        <v>0.63999601434834597</v>
      </c>
      <c r="F14" s="135">
        <v>308</v>
      </c>
      <c r="G14" s="137">
        <v>3.0689517736149859E-2</v>
      </c>
      <c r="H14" s="135">
        <v>3305</v>
      </c>
      <c r="I14" s="137">
        <v>0.32931446791550412</v>
      </c>
    </row>
    <row r="15" spans="1:9" ht="16.5" thickBot="1" x14ac:dyDescent="0.35">
      <c r="A15" s="134" t="s">
        <v>272</v>
      </c>
      <c r="B15" s="135">
        <v>16841</v>
      </c>
      <c r="C15" s="136">
        <v>1</v>
      </c>
      <c r="D15" s="135">
        <v>13788</v>
      </c>
      <c r="E15" s="137">
        <v>0.81871622825247892</v>
      </c>
      <c r="F15" s="135">
        <v>1216</v>
      </c>
      <c r="G15" s="137">
        <v>7.2204738435959856E-2</v>
      </c>
      <c r="H15" s="135">
        <v>1837</v>
      </c>
      <c r="I15" s="137">
        <v>0.1090790333115611</v>
      </c>
    </row>
    <row r="16" spans="1:9" ht="16.5" thickBot="1" x14ac:dyDescent="0.35">
      <c r="A16" s="134" t="s">
        <v>273</v>
      </c>
      <c r="B16" s="135">
        <v>565</v>
      </c>
      <c r="C16" s="136">
        <v>1</v>
      </c>
      <c r="D16" s="135">
        <v>509</v>
      </c>
      <c r="E16" s="137">
        <v>0.9008849557522125</v>
      </c>
      <c r="F16" s="135">
        <v>12</v>
      </c>
      <c r="G16" s="137">
        <v>2.1238938053097341E-2</v>
      </c>
      <c r="H16" s="135">
        <v>44</v>
      </c>
      <c r="I16" s="137">
        <v>7.7876106194690264E-2</v>
      </c>
    </row>
    <row r="17" spans="1:9" ht="15.75" x14ac:dyDescent="0.3">
      <c r="A17" s="138" t="s">
        <v>433</v>
      </c>
      <c r="B17" s="139">
        <v>6566</v>
      </c>
      <c r="C17" s="140">
        <v>1</v>
      </c>
      <c r="D17" s="139">
        <v>1732</v>
      </c>
      <c r="E17" s="141">
        <v>0.26378312519037472</v>
      </c>
      <c r="F17" s="139">
        <v>103</v>
      </c>
      <c r="G17" s="141">
        <v>1.568687176363083E-2</v>
      </c>
      <c r="H17" s="139">
        <v>4731</v>
      </c>
      <c r="I17" s="141">
        <v>0.72053000304599446</v>
      </c>
    </row>
    <row r="18" spans="1:9" ht="16.5" thickBot="1" x14ac:dyDescent="0.35">
      <c r="A18" s="130" t="s">
        <v>21</v>
      </c>
      <c r="B18" s="131"/>
      <c r="C18" s="131"/>
      <c r="D18" s="131"/>
      <c r="E18" s="131"/>
      <c r="F18" s="131"/>
      <c r="G18" s="131"/>
      <c r="H18" s="131"/>
      <c r="I18" s="131"/>
    </row>
    <row r="19" spans="1:9" ht="16.5" thickBot="1" x14ac:dyDescent="0.35">
      <c r="A19" s="126" t="s">
        <v>113</v>
      </c>
      <c r="B19" s="127">
        <v>2526186</v>
      </c>
      <c r="C19" s="128">
        <v>1</v>
      </c>
      <c r="D19" s="127">
        <v>2099842</v>
      </c>
      <c r="E19" s="129">
        <v>0.83123016278294626</v>
      </c>
      <c r="F19" s="127">
        <v>38490</v>
      </c>
      <c r="G19" s="129">
        <v>1.523640777044921E-2</v>
      </c>
      <c r="H19" s="127">
        <v>387854</v>
      </c>
      <c r="I19" s="129">
        <v>0.1535334294466045</v>
      </c>
    </row>
    <row r="20" spans="1:9" ht="16.5" thickBot="1" x14ac:dyDescent="0.35">
      <c r="A20" s="134" t="s">
        <v>266</v>
      </c>
      <c r="B20" s="135">
        <v>428314</v>
      </c>
      <c r="C20" s="136">
        <v>1</v>
      </c>
      <c r="D20" s="135">
        <v>275874</v>
      </c>
      <c r="E20" s="137">
        <v>0.64409288512633256</v>
      </c>
      <c r="F20" s="135">
        <v>5593</v>
      </c>
      <c r="G20" s="137">
        <v>1.3058176944951601E-2</v>
      </c>
      <c r="H20" s="135">
        <v>146847</v>
      </c>
      <c r="I20" s="137">
        <v>0.34284893792871579</v>
      </c>
    </row>
    <row r="21" spans="1:9" ht="16.5" thickBot="1" x14ac:dyDescent="0.35">
      <c r="A21" s="134" t="s">
        <v>267</v>
      </c>
      <c r="B21" s="135">
        <v>303618</v>
      </c>
      <c r="C21" s="136">
        <v>1</v>
      </c>
      <c r="D21" s="135">
        <v>233941</v>
      </c>
      <c r="E21" s="137">
        <v>0.77051097102279842</v>
      </c>
      <c r="F21" s="135">
        <v>2377</v>
      </c>
      <c r="G21" s="137">
        <v>7.8289165991476135E-3</v>
      </c>
      <c r="H21" s="135">
        <v>67300</v>
      </c>
      <c r="I21" s="137">
        <v>0.221660112378054</v>
      </c>
    </row>
    <row r="22" spans="1:9" ht="16.5" thickBot="1" x14ac:dyDescent="0.35">
      <c r="A22" s="134" t="s">
        <v>268</v>
      </c>
      <c r="B22" s="135">
        <v>795166</v>
      </c>
      <c r="C22" s="136">
        <v>1</v>
      </c>
      <c r="D22" s="135">
        <v>695441</v>
      </c>
      <c r="E22" s="137">
        <v>0.87458593551535146</v>
      </c>
      <c r="F22" s="135">
        <v>11568</v>
      </c>
      <c r="G22" s="137">
        <v>1.4547905720315E-2</v>
      </c>
      <c r="H22" s="135">
        <v>88157</v>
      </c>
      <c r="I22" s="137">
        <v>0.11086615876433351</v>
      </c>
    </row>
    <row r="23" spans="1:9" ht="16.5" thickBot="1" x14ac:dyDescent="0.35">
      <c r="A23" s="134" t="s">
        <v>269</v>
      </c>
      <c r="B23" s="135">
        <v>143998</v>
      </c>
      <c r="C23" s="136">
        <v>1</v>
      </c>
      <c r="D23" s="135">
        <v>130146</v>
      </c>
      <c r="E23" s="137">
        <v>0.90380421950304868</v>
      </c>
      <c r="F23" s="135">
        <v>2546</v>
      </c>
      <c r="G23" s="137">
        <v>1.768080112223781E-2</v>
      </c>
      <c r="H23" s="135">
        <v>11306</v>
      </c>
      <c r="I23" s="137">
        <v>7.8514979374713537E-2</v>
      </c>
    </row>
    <row r="24" spans="1:9" ht="16.5" thickBot="1" x14ac:dyDescent="0.35">
      <c r="A24" s="134" t="s">
        <v>270</v>
      </c>
      <c r="B24" s="135">
        <v>426435</v>
      </c>
      <c r="C24" s="136">
        <v>1</v>
      </c>
      <c r="D24" s="135">
        <v>385411</v>
      </c>
      <c r="E24" s="137">
        <v>0.90379776519281951</v>
      </c>
      <c r="F24" s="135">
        <v>6184</v>
      </c>
      <c r="G24" s="137">
        <v>1.450162392861749E-2</v>
      </c>
      <c r="H24" s="135">
        <v>34840</v>
      </c>
      <c r="I24" s="137">
        <v>8.1700610878562965E-2</v>
      </c>
    </row>
    <row r="25" spans="1:9" ht="16.5" thickBot="1" x14ac:dyDescent="0.35">
      <c r="A25" s="134" t="s">
        <v>271</v>
      </c>
      <c r="B25" s="135">
        <v>72449</v>
      </c>
      <c r="C25" s="136">
        <v>1</v>
      </c>
      <c r="D25" s="135">
        <v>56950</v>
      </c>
      <c r="E25" s="137">
        <v>0.78607020110698556</v>
      </c>
      <c r="F25" s="135">
        <v>1697</v>
      </c>
      <c r="G25" s="137">
        <v>2.3423373683556709E-2</v>
      </c>
      <c r="H25" s="135">
        <v>13802</v>
      </c>
      <c r="I25" s="137">
        <v>0.19050642520945771</v>
      </c>
    </row>
    <row r="26" spans="1:9" ht="16.5" thickBot="1" x14ac:dyDescent="0.35">
      <c r="A26" s="134" t="s">
        <v>272</v>
      </c>
      <c r="B26" s="135">
        <v>315078</v>
      </c>
      <c r="C26" s="136">
        <v>1</v>
      </c>
      <c r="D26" s="135">
        <v>291024</v>
      </c>
      <c r="E26" s="137">
        <v>0.92365699921924094</v>
      </c>
      <c r="F26" s="135">
        <v>8031</v>
      </c>
      <c r="G26" s="137">
        <v>2.5488926551520571E-2</v>
      </c>
      <c r="H26" s="135">
        <v>16023</v>
      </c>
      <c r="I26" s="137">
        <v>5.0854074229238468E-2</v>
      </c>
    </row>
    <row r="27" spans="1:9" ht="16.5" thickBot="1" x14ac:dyDescent="0.35">
      <c r="A27" s="134" t="s">
        <v>273</v>
      </c>
      <c r="B27" s="135">
        <v>24635</v>
      </c>
      <c r="C27" s="136">
        <v>1</v>
      </c>
      <c r="D27" s="135">
        <v>23620</v>
      </c>
      <c r="E27" s="137">
        <v>0.95879845747919612</v>
      </c>
      <c r="F27" s="135">
        <v>226</v>
      </c>
      <c r="G27" s="137">
        <v>9.1739395169474318E-3</v>
      </c>
      <c r="H27" s="135">
        <v>789</v>
      </c>
      <c r="I27" s="137">
        <v>3.2027603003856299E-2</v>
      </c>
    </row>
    <row r="28" spans="1:9" ht="15.75" x14ac:dyDescent="0.3">
      <c r="A28" s="138" t="s">
        <v>433</v>
      </c>
      <c r="B28" s="139">
        <v>16493</v>
      </c>
      <c r="C28" s="140">
        <v>1</v>
      </c>
      <c r="D28" s="139">
        <v>7435</v>
      </c>
      <c r="E28" s="141">
        <v>0.45079730794882678</v>
      </c>
      <c r="F28" s="139">
        <v>268</v>
      </c>
      <c r="G28" s="141">
        <v>1.6249317892439219E-2</v>
      </c>
      <c r="H28" s="139">
        <v>8790</v>
      </c>
      <c r="I28" s="141">
        <v>0.53295337415873401</v>
      </c>
    </row>
  </sheetData>
  <mergeCells count="4">
    <mergeCell ref="B5:C5"/>
    <mergeCell ref="D5:E5"/>
    <mergeCell ref="F5:G5"/>
    <mergeCell ref="H5:I5"/>
  </mergeCells>
  <hyperlinks>
    <hyperlink ref="A1" location="Forside!A1" display="Til forsiden"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9"/>
  <sheetViews>
    <sheetView workbookViewId="0">
      <selection activeCell="A5" sqref="A5"/>
    </sheetView>
  </sheetViews>
  <sheetFormatPr defaultRowHeight="15" x14ac:dyDescent="0.2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x14ac:dyDescent="0.25">
      <c r="A1" s="2" t="s">
        <v>69</v>
      </c>
    </row>
    <row r="4" spans="1:9" x14ac:dyDescent="0.25">
      <c r="A4" t="s">
        <v>457</v>
      </c>
    </row>
    <row r="5" spans="1:9" ht="28.5" customHeight="1" x14ac:dyDescent="0.3">
      <c r="A5" s="124"/>
      <c r="B5" s="234" t="s">
        <v>352</v>
      </c>
      <c r="C5" s="235"/>
      <c r="D5" s="234" t="s">
        <v>353</v>
      </c>
      <c r="E5" s="235"/>
      <c r="F5" s="235" t="s">
        <v>354</v>
      </c>
      <c r="G5" s="235"/>
      <c r="H5" s="236" t="s">
        <v>355</v>
      </c>
      <c r="I5" s="236"/>
    </row>
    <row r="6" spans="1:9" ht="16.5" thickBot="1" x14ac:dyDescent="0.35">
      <c r="A6" s="142"/>
      <c r="B6" s="143" t="s">
        <v>6</v>
      </c>
      <c r="C6" s="143" t="s">
        <v>7</v>
      </c>
      <c r="D6" s="143" t="s">
        <v>6</v>
      </c>
      <c r="E6" s="143" t="s">
        <v>7</v>
      </c>
      <c r="F6" s="143" t="s">
        <v>6</v>
      </c>
      <c r="G6" s="143" t="s">
        <v>7</v>
      </c>
      <c r="H6" s="143" t="s">
        <v>6</v>
      </c>
      <c r="I6" s="143" t="s">
        <v>7</v>
      </c>
    </row>
    <row r="7" spans="1:9" ht="16.5" thickBot="1" x14ac:dyDescent="0.35">
      <c r="A7" s="144" t="s">
        <v>20</v>
      </c>
      <c r="B7" s="145"/>
      <c r="C7" s="145"/>
      <c r="D7" s="145"/>
      <c r="E7" s="145"/>
      <c r="F7" s="145"/>
      <c r="G7" s="146"/>
      <c r="H7" s="146"/>
      <c r="I7" s="146"/>
    </row>
    <row r="8" spans="1:9" ht="16.5" thickBot="1" x14ac:dyDescent="0.35">
      <c r="A8" s="126" t="s">
        <v>113</v>
      </c>
      <c r="B8" s="127">
        <v>195768</v>
      </c>
      <c r="C8" s="128">
        <v>1</v>
      </c>
      <c r="D8" s="127">
        <v>111960</v>
      </c>
      <c r="E8" s="129">
        <v>0.57190143435086427</v>
      </c>
      <c r="F8" s="127">
        <v>7994</v>
      </c>
      <c r="G8" s="129">
        <v>4.0834048465530619E-2</v>
      </c>
      <c r="H8" s="127">
        <v>75814</v>
      </c>
      <c r="I8" s="129">
        <v>0.38726451718360511</v>
      </c>
    </row>
    <row r="9" spans="1:9" ht="16.5" thickBot="1" x14ac:dyDescent="0.35">
      <c r="A9" s="134" t="s">
        <v>266</v>
      </c>
      <c r="B9" s="135">
        <v>74680</v>
      </c>
      <c r="C9" s="136">
        <v>1</v>
      </c>
      <c r="D9" s="135">
        <v>36328</v>
      </c>
      <c r="E9" s="137">
        <v>0.48644884841992497</v>
      </c>
      <c r="F9" s="135">
        <v>3032</v>
      </c>
      <c r="G9" s="137">
        <v>4.0599892876272102E-2</v>
      </c>
      <c r="H9" s="135">
        <v>35320</v>
      </c>
      <c r="I9" s="137">
        <v>0.47295125870380289</v>
      </c>
    </row>
    <row r="10" spans="1:9" ht="16.5" thickBot="1" x14ac:dyDescent="0.35">
      <c r="A10" s="134" t="s">
        <v>267</v>
      </c>
      <c r="B10" s="135">
        <v>29523</v>
      </c>
      <c r="C10" s="136">
        <v>1</v>
      </c>
      <c r="D10" s="135">
        <v>17562</v>
      </c>
      <c r="E10" s="137">
        <v>0.59485824611319993</v>
      </c>
      <c r="F10" s="135">
        <v>743</v>
      </c>
      <c r="G10" s="137">
        <v>2.5166819090200861E-2</v>
      </c>
      <c r="H10" s="135">
        <v>11218</v>
      </c>
      <c r="I10" s="137">
        <v>0.37997493479659927</v>
      </c>
    </row>
    <row r="11" spans="1:9" ht="16.5" thickBot="1" x14ac:dyDescent="0.35">
      <c r="A11" s="134" t="s">
        <v>268</v>
      </c>
      <c r="B11" s="135">
        <v>34968</v>
      </c>
      <c r="C11" s="136">
        <v>1</v>
      </c>
      <c r="D11" s="135">
        <v>23230</v>
      </c>
      <c r="E11" s="137">
        <v>0.66432166552276362</v>
      </c>
      <c r="F11" s="135">
        <v>1259</v>
      </c>
      <c r="G11" s="137">
        <v>3.6004346831388701E-2</v>
      </c>
      <c r="H11" s="135">
        <v>10479</v>
      </c>
      <c r="I11" s="137">
        <v>0.29967398764584757</v>
      </c>
    </row>
    <row r="12" spans="1:9" ht="16.5" thickBot="1" x14ac:dyDescent="0.35">
      <c r="A12" s="134" t="s">
        <v>269</v>
      </c>
      <c r="B12" s="135">
        <v>8801</v>
      </c>
      <c r="C12" s="136">
        <v>1</v>
      </c>
      <c r="D12" s="135">
        <v>5567</v>
      </c>
      <c r="E12" s="137">
        <v>0.63254175661856604</v>
      </c>
      <c r="F12" s="135">
        <v>443</v>
      </c>
      <c r="G12" s="137">
        <v>5.0335189183047378E-2</v>
      </c>
      <c r="H12" s="135">
        <v>2791</v>
      </c>
      <c r="I12" s="137">
        <v>0.31712305419838649</v>
      </c>
    </row>
    <row r="13" spans="1:9" ht="16.5" thickBot="1" x14ac:dyDescent="0.35">
      <c r="A13" s="134" t="s">
        <v>270</v>
      </c>
      <c r="B13" s="135">
        <v>21542</v>
      </c>
      <c r="C13" s="136">
        <v>1</v>
      </c>
      <c r="D13" s="135">
        <v>14280</v>
      </c>
      <c r="E13" s="137">
        <v>0.66289109646272393</v>
      </c>
      <c r="F13" s="135">
        <v>1242</v>
      </c>
      <c r="G13" s="137">
        <v>5.7654813852010017E-2</v>
      </c>
      <c r="H13" s="135">
        <v>6020</v>
      </c>
      <c r="I13" s="137">
        <v>0.27945408968526603</v>
      </c>
    </row>
    <row r="14" spans="1:9" ht="16.5" thickBot="1" x14ac:dyDescent="0.35">
      <c r="A14" s="134" t="s">
        <v>271</v>
      </c>
      <c r="B14" s="135">
        <v>3629</v>
      </c>
      <c r="C14" s="136">
        <v>1</v>
      </c>
      <c r="D14" s="135">
        <v>2157</v>
      </c>
      <c r="E14" s="137">
        <v>0.59437861669881509</v>
      </c>
      <c r="F14" s="135">
        <v>102</v>
      </c>
      <c r="G14" s="137">
        <v>2.8106916505924499E-2</v>
      </c>
      <c r="H14" s="135">
        <v>1370</v>
      </c>
      <c r="I14" s="137">
        <v>0.37751446679526041</v>
      </c>
    </row>
    <row r="15" spans="1:9" ht="16.5" thickBot="1" x14ac:dyDescent="0.35">
      <c r="A15" s="134" t="s">
        <v>272</v>
      </c>
      <c r="B15" s="135">
        <v>12404</v>
      </c>
      <c r="C15" s="136">
        <v>1</v>
      </c>
      <c r="D15" s="135">
        <v>8543</v>
      </c>
      <c r="E15" s="137">
        <v>0.68872944211544662</v>
      </c>
      <c r="F15" s="135">
        <v>876</v>
      </c>
      <c r="G15" s="137">
        <v>7.0622379877458882E-2</v>
      </c>
      <c r="H15" s="135">
        <v>2985</v>
      </c>
      <c r="I15" s="137">
        <v>0.24064817800709451</v>
      </c>
    </row>
    <row r="16" spans="1:9" ht="16.5" thickBot="1" x14ac:dyDescent="0.35">
      <c r="A16" s="134" t="s">
        <v>273</v>
      </c>
      <c r="B16" s="135">
        <v>1028</v>
      </c>
      <c r="C16" s="136">
        <v>1</v>
      </c>
      <c r="D16" s="135">
        <v>765</v>
      </c>
      <c r="E16" s="137">
        <v>0.74416342412451375</v>
      </c>
      <c r="F16" s="135">
        <v>49</v>
      </c>
      <c r="G16" s="137">
        <v>4.7665369649805438E-2</v>
      </c>
      <c r="H16" s="135">
        <v>214</v>
      </c>
      <c r="I16" s="137">
        <v>0.20817120622568089</v>
      </c>
    </row>
    <row r="17" spans="1:9" ht="15.75" x14ac:dyDescent="0.3">
      <c r="A17" s="138" t="s">
        <v>94</v>
      </c>
      <c r="B17" s="139">
        <v>9193</v>
      </c>
      <c r="C17" s="140">
        <v>1</v>
      </c>
      <c r="D17" s="139">
        <v>3528</v>
      </c>
      <c r="E17" s="141">
        <v>0.38377025998041991</v>
      </c>
      <c r="F17" s="139">
        <v>248</v>
      </c>
      <c r="G17" s="141">
        <v>2.6977047753725659E-2</v>
      </c>
      <c r="H17" s="139">
        <v>5417</v>
      </c>
      <c r="I17" s="141">
        <v>0.58925269226585442</v>
      </c>
    </row>
    <row r="18" spans="1:9" ht="16.5" thickBot="1" x14ac:dyDescent="0.35">
      <c r="A18" s="130" t="s">
        <v>21</v>
      </c>
      <c r="B18" s="131"/>
      <c r="C18" s="131"/>
      <c r="D18" s="131"/>
      <c r="E18" s="131"/>
      <c r="F18" s="131"/>
      <c r="G18" s="131"/>
      <c r="H18" s="131"/>
      <c r="I18" s="131"/>
    </row>
    <row r="19" spans="1:9" ht="16.5" thickBot="1" x14ac:dyDescent="0.35">
      <c r="A19" s="126" t="s">
        <v>113</v>
      </c>
      <c r="B19" s="127">
        <v>427200</v>
      </c>
      <c r="C19" s="128">
        <v>1</v>
      </c>
      <c r="D19" s="127">
        <v>305148</v>
      </c>
      <c r="E19" s="129">
        <v>0.71429775280898877</v>
      </c>
      <c r="F19" s="127">
        <v>11657</v>
      </c>
      <c r="G19" s="129">
        <v>2.72869850187266E-2</v>
      </c>
      <c r="H19" s="127">
        <v>110395</v>
      </c>
      <c r="I19" s="129">
        <v>0.25841526217228472</v>
      </c>
    </row>
    <row r="20" spans="1:9" ht="16.5" thickBot="1" x14ac:dyDescent="0.35">
      <c r="A20" s="134" t="s">
        <v>266</v>
      </c>
      <c r="B20" s="135">
        <v>67122</v>
      </c>
      <c r="C20" s="136">
        <v>1</v>
      </c>
      <c r="D20" s="135">
        <v>41175</v>
      </c>
      <c r="E20" s="137">
        <v>0.61343523732904259</v>
      </c>
      <c r="F20" s="135">
        <v>2074</v>
      </c>
      <c r="G20" s="137">
        <v>3.0898960102499921E-2</v>
      </c>
      <c r="H20" s="135">
        <v>23873</v>
      </c>
      <c r="I20" s="137">
        <v>0.35566580256845742</v>
      </c>
    </row>
    <row r="21" spans="1:9" ht="16.5" thickBot="1" x14ac:dyDescent="0.35">
      <c r="A21" s="134" t="s">
        <v>267</v>
      </c>
      <c r="B21" s="135">
        <v>51429</v>
      </c>
      <c r="C21" s="136">
        <v>1</v>
      </c>
      <c r="D21" s="135">
        <v>34651</v>
      </c>
      <c r="E21" s="137">
        <v>0.67376382974586324</v>
      </c>
      <c r="F21" s="135">
        <v>1164</v>
      </c>
      <c r="G21" s="137">
        <v>2.263314472379397E-2</v>
      </c>
      <c r="H21" s="135">
        <v>15614</v>
      </c>
      <c r="I21" s="137">
        <v>0.3036030255303428</v>
      </c>
    </row>
    <row r="22" spans="1:9" ht="16.5" thickBot="1" x14ac:dyDescent="0.35">
      <c r="A22" s="134" t="s">
        <v>268</v>
      </c>
      <c r="B22" s="135">
        <v>71571</v>
      </c>
      <c r="C22" s="136">
        <v>1</v>
      </c>
      <c r="D22" s="135">
        <v>56356</v>
      </c>
      <c r="E22" s="137">
        <v>0.78741389669000017</v>
      </c>
      <c r="F22" s="135">
        <v>1785</v>
      </c>
      <c r="G22" s="137">
        <v>2.4940269103407801E-2</v>
      </c>
      <c r="H22" s="135">
        <v>13430</v>
      </c>
      <c r="I22" s="137">
        <v>0.18764583420659209</v>
      </c>
    </row>
    <row r="23" spans="1:9" ht="16.5" thickBot="1" x14ac:dyDescent="0.35">
      <c r="A23" s="134" t="s">
        <v>269</v>
      </c>
      <c r="B23" s="135">
        <v>26260</v>
      </c>
      <c r="C23" s="136">
        <v>1</v>
      </c>
      <c r="D23" s="135">
        <v>19516</v>
      </c>
      <c r="E23" s="137">
        <v>0.74318354912414319</v>
      </c>
      <c r="F23" s="135">
        <v>818</v>
      </c>
      <c r="G23" s="137">
        <v>3.1150038080731149E-2</v>
      </c>
      <c r="H23" s="135">
        <v>5926</v>
      </c>
      <c r="I23" s="137">
        <v>0.2256664127951257</v>
      </c>
    </row>
    <row r="24" spans="1:9" ht="16.5" thickBot="1" x14ac:dyDescent="0.35">
      <c r="A24" s="134" t="s">
        <v>270</v>
      </c>
      <c r="B24" s="135">
        <v>76769</v>
      </c>
      <c r="C24" s="136">
        <v>1</v>
      </c>
      <c r="D24" s="135">
        <v>57744</v>
      </c>
      <c r="E24" s="137">
        <v>0.75217861376336803</v>
      </c>
      <c r="F24" s="135">
        <v>2386</v>
      </c>
      <c r="G24" s="137">
        <v>3.108025374825776E-2</v>
      </c>
      <c r="H24" s="135">
        <v>16639</v>
      </c>
      <c r="I24" s="137">
        <v>0.21674113248837421</v>
      </c>
    </row>
    <row r="25" spans="1:9" ht="16.5" thickBot="1" x14ac:dyDescent="0.35">
      <c r="A25" s="134" t="s">
        <v>271</v>
      </c>
      <c r="B25" s="135">
        <v>15520</v>
      </c>
      <c r="C25" s="136">
        <v>1</v>
      </c>
      <c r="D25" s="135">
        <v>9011</v>
      </c>
      <c r="E25" s="137">
        <v>0.58060567010309283</v>
      </c>
      <c r="F25" s="135">
        <v>306</v>
      </c>
      <c r="G25" s="137">
        <v>1.9716494845360821E-2</v>
      </c>
      <c r="H25" s="135">
        <v>6203</v>
      </c>
      <c r="I25" s="137">
        <v>0.39967783505154642</v>
      </c>
    </row>
    <row r="26" spans="1:9" ht="16.5" thickBot="1" x14ac:dyDescent="0.35">
      <c r="A26" s="134" t="s">
        <v>272</v>
      </c>
      <c r="B26" s="135">
        <v>79129</v>
      </c>
      <c r="C26" s="136">
        <v>1</v>
      </c>
      <c r="D26" s="135">
        <v>61644</v>
      </c>
      <c r="E26" s="137">
        <v>0.77903170771777719</v>
      </c>
      <c r="F26" s="135">
        <v>2637</v>
      </c>
      <c r="G26" s="137">
        <v>3.3325329525205678E-2</v>
      </c>
      <c r="H26" s="135">
        <v>14848</v>
      </c>
      <c r="I26" s="137">
        <v>0.187642962757017</v>
      </c>
    </row>
    <row r="27" spans="1:9" ht="16.5" thickBot="1" x14ac:dyDescent="0.35">
      <c r="A27" s="134" t="s">
        <v>273</v>
      </c>
      <c r="B27" s="135">
        <v>13224</v>
      </c>
      <c r="C27" s="136">
        <v>1</v>
      </c>
      <c r="D27" s="135">
        <v>10750</v>
      </c>
      <c r="E27" s="137">
        <v>0.81291591046581968</v>
      </c>
      <c r="F27" s="135">
        <v>172</v>
      </c>
      <c r="G27" s="137">
        <v>1.300665456745312E-2</v>
      </c>
      <c r="H27" s="135">
        <v>2302</v>
      </c>
      <c r="I27" s="137">
        <v>0.1740774349667272</v>
      </c>
    </row>
    <row r="28" spans="1:9" ht="15.75" x14ac:dyDescent="0.3">
      <c r="A28" s="138" t="s">
        <v>94</v>
      </c>
      <c r="B28" s="139">
        <v>26176</v>
      </c>
      <c r="C28" s="140">
        <v>1</v>
      </c>
      <c r="D28" s="139">
        <v>14301</v>
      </c>
      <c r="E28" s="141">
        <v>0.5463401589242054</v>
      </c>
      <c r="F28" s="139">
        <v>315</v>
      </c>
      <c r="G28" s="141">
        <v>1.203392420537897E-2</v>
      </c>
      <c r="H28" s="139">
        <v>11560</v>
      </c>
      <c r="I28" s="141">
        <v>0.44162591687041558</v>
      </c>
    </row>
    <row r="29" spans="1:9" ht="15.75" x14ac:dyDescent="0.3">
      <c r="A29" s="13" t="s">
        <v>393</v>
      </c>
    </row>
  </sheetData>
  <mergeCells count="4">
    <mergeCell ref="B5:C5"/>
    <mergeCell ref="D5:E5"/>
    <mergeCell ref="F5:G5"/>
    <mergeCell ref="H5:I5"/>
  </mergeCells>
  <hyperlinks>
    <hyperlink ref="A1" location="Forside!A1" display="Til forsiden"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29"/>
  <sheetViews>
    <sheetView workbookViewId="0">
      <selection activeCell="O10" sqref="O10"/>
    </sheetView>
  </sheetViews>
  <sheetFormatPr defaultRowHeight="15" x14ac:dyDescent="0.25"/>
  <cols>
    <col min="1" max="1" width="26.7109375" customWidth="1"/>
    <col min="2" max="7" width="10.7109375" customWidth="1"/>
    <col min="8" max="8" width="9.5703125" customWidth="1"/>
  </cols>
  <sheetData>
    <row r="1" spans="1:7" x14ac:dyDescent="0.25">
      <c r="A1" s="2" t="s">
        <v>69</v>
      </c>
    </row>
    <row r="4" spans="1:7" x14ac:dyDescent="0.25">
      <c r="A4" t="s">
        <v>458</v>
      </c>
    </row>
    <row r="5" spans="1:7" ht="28.5" customHeight="1" x14ac:dyDescent="0.25">
      <c r="A5" s="147"/>
      <c r="B5" s="237" t="s">
        <v>394</v>
      </c>
      <c r="C5" s="237"/>
      <c r="D5" s="237" t="s">
        <v>395</v>
      </c>
      <c r="E5" s="237"/>
      <c r="F5" s="231" t="s">
        <v>396</v>
      </c>
      <c r="G5" s="231"/>
    </row>
    <row r="6" spans="1:7" ht="15.75" thickBot="1" x14ac:dyDescent="0.3">
      <c r="A6" s="74"/>
      <c r="B6" s="98" t="s">
        <v>279</v>
      </c>
      <c r="C6" s="98" t="s">
        <v>280</v>
      </c>
      <c r="D6" s="98" t="s">
        <v>279</v>
      </c>
      <c r="E6" s="98" t="s">
        <v>280</v>
      </c>
      <c r="F6" s="98" t="s">
        <v>279</v>
      </c>
      <c r="G6" s="98" t="s">
        <v>280</v>
      </c>
    </row>
    <row r="7" spans="1:7" ht="15.75" thickBot="1" x14ac:dyDescent="0.3">
      <c r="A7" s="148" t="s">
        <v>10</v>
      </c>
      <c r="B7" s="53"/>
      <c r="C7" s="53"/>
      <c r="D7" s="53"/>
      <c r="E7" s="53"/>
      <c r="F7" s="53"/>
      <c r="G7" s="53"/>
    </row>
    <row r="8" spans="1:7" ht="15.75" thickBot="1" x14ac:dyDescent="0.3">
      <c r="A8" s="17" t="s">
        <v>9</v>
      </c>
      <c r="B8" s="45">
        <v>0.62764676257417507</v>
      </c>
      <c r="C8" s="45">
        <v>0.8460349204446288</v>
      </c>
      <c r="D8" s="45">
        <v>2.6265081346208589E-2</v>
      </c>
      <c r="E8" s="45">
        <v>1.4971465315041449E-2</v>
      </c>
      <c r="F8" s="45">
        <v>0.3460881560796164</v>
      </c>
      <c r="G8" s="45">
        <v>0.13899361424032969</v>
      </c>
    </row>
    <row r="9" spans="1:7" ht="15.75" thickBot="1" x14ac:dyDescent="0.3">
      <c r="A9" s="53" t="s">
        <v>266</v>
      </c>
      <c r="B9" s="55">
        <v>0.49134483505377902</v>
      </c>
      <c r="C9" s="55">
        <v>0.68168408260511526</v>
      </c>
      <c r="D9" s="55">
        <v>1.8956182776293941E-2</v>
      </c>
      <c r="E9" s="55">
        <v>1.39474083964278E-2</v>
      </c>
      <c r="F9" s="55">
        <v>0.48969898216992708</v>
      </c>
      <c r="G9" s="55">
        <v>0.30436850899845702</v>
      </c>
    </row>
    <row r="10" spans="1:7" ht="15.75" thickBot="1" x14ac:dyDescent="0.3">
      <c r="A10" s="53" t="s">
        <v>267</v>
      </c>
      <c r="B10" s="55">
        <v>0.59516339869281043</v>
      </c>
      <c r="C10" s="55">
        <v>0.77030860306410498</v>
      </c>
      <c r="D10" s="55">
        <v>1.14161220043573E-2</v>
      </c>
      <c r="E10" s="55">
        <v>8.4413626771178783E-3</v>
      </c>
      <c r="F10" s="55">
        <v>0.39342047930283219</v>
      </c>
      <c r="G10" s="55">
        <v>0.2212500342587771</v>
      </c>
    </row>
    <row r="11" spans="1:7" ht="15.75" thickBot="1" x14ac:dyDescent="0.3">
      <c r="A11" s="53" t="s">
        <v>268</v>
      </c>
      <c r="B11" s="55">
        <v>0.74940932197322274</v>
      </c>
      <c r="C11" s="55">
        <v>0.89985260525145805</v>
      </c>
      <c r="D11" s="55">
        <v>2.8764229970645091E-2</v>
      </c>
      <c r="E11" s="55">
        <v>1.3808675922093221E-2</v>
      </c>
      <c r="F11" s="55">
        <v>0.2218264480561323</v>
      </c>
      <c r="G11" s="55">
        <v>8.6338718826448696E-2</v>
      </c>
    </row>
    <row r="12" spans="1:7" ht="15.75" thickBot="1" x14ac:dyDescent="0.3">
      <c r="A12" s="53" t="s">
        <v>269</v>
      </c>
      <c r="B12" s="55">
        <v>0.77265431198015466</v>
      </c>
      <c r="C12" s="55">
        <v>0.9209972165073218</v>
      </c>
      <c r="D12" s="55">
        <v>4.2463154822705379E-2</v>
      </c>
      <c r="E12" s="55">
        <v>1.5744886844971561E-2</v>
      </c>
      <c r="F12" s="55">
        <v>0.1848825331971399</v>
      </c>
      <c r="G12" s="55">
        <v>6.3257896647706646E-2</v>
      </c>
    </row>
    <row r="13" spans="1:7" ht="15.75" thickBot="1" x14ac:dyDescent="0.3">
      <c r="A13" s="53" t="s">
        <v>270</v>
      </c>
      <c r="B13" s="55">
        <v>0.82241147467503373</v>
      </c>
      <c r="C13" s="55">
        <v>0.92953815808800389</v>
      </c>
      <c r="D13" s="55">
        <v>4.0878529807261317E-2</v>
      </c>
      <c r="E13" s="55">
        <v>1.69195151464283E-2</v>
      </c>
      <c r="F13" s="55">
        <v>0.1367099955177051</v>
      </c>
      <c r="G13" s="55">
        <v>5.3542326765567833E-2</v>
      </c>
    </row>
    <row r="14" spans="1:7" ht="15.75" thickBot="1" x14ac:dyDescent="0.3">
      <c r="A14" s="53" t="s">
        <v>271</v>
      </c>
      <c r="B14" s="55">
        <v>0.62165578259953658</v>
      </c>
      <c r="C14" s="55">
        <v>0.79814263185561596</v>
      </c>
      <c r="D14" s="55">
        <v>3.3494838845586683E-2</v>
      </c>
      <c r="E14" s="55">
        <v>2.3304713509724899E-2</v>
      </c>
      <c r="F14" s="55">
        <v>0.34484937855487668</v>
      </c>
      <c r="G14" s="55">
        <v>0.17855265463465919</v>
      </c>
    </row>
    <row r="15" spans="1:7" ht="15.75" thickBot="1" x14ac:dyDescent="0.3">
      <c r="A15" s="53" t="s">
        <v>272</v>
      </c>
      <c r="B15" s="55">
        <v>0.82205647309536489</v>
      </c>
      <c r="C15" s="55">
        <v>0.93608515655172875</v>
      </c>
      <c r="D15" s="55">
        <v>8.2978156632924877E-2</v>
      </c>
      <c r="E15" s="55">
        <v>2.302370805016702E-2</v>
      </c>
      <c r="F15" s="55">
        <v>9.4965370271710176E-2</v>
      </c>
      <c r="G15" s="55">
        <v>4.089113539810417E-2</v>
      </c>
    </row>
    <row r="16" spans="1:7" ht="15.75" thickBot="1" x14ac:dyDescent="0.3">
      <c r="A16" s="53" t="s">
        <v>273</v>
      </c>
      <c r="B16" s="55">
        <v>0.90536277602523674</v>
      </c>
      <c r="C16" s="55">
        <v>0.96195531961955316</v>
      </c>
      <c r="D16" s="55">
        <v>2.5236593059936911E-2</v>
      </c>
      <c r="E16" s="55">
        <v>8.1840300818403003E-3</v>
      </c>
      <c r="F16" s="55">
        <v>6.9400630914826497E-2</v>
      </c>
      <c r="G16" s="55">
        <v>2.98606502986065E-2</v>
      </c>
    </row>
    <row r="17" spans="1:7" x14ac:dyDescent="0.25">
      <c r="A17" s="56" t="s">
        <v>94</v>
      </c>
      <c r="B17" s="58">
        <v>0.30326439073012712</v>
      </c>
      <c r="C17" s="58">
        <v>0.5003215434083601</v>
      </c>
      <c r="D17" s="58">
        <v>1.9686020433590828E-2</v>
      </c>
      <c r="E17" s="58">
        <v>1.644464859898943E-2</v>
      </c>
      <c r="F17" s="58">
        <v>0.67704958883628208</v>
      </c>
      <c r="G17" s="58">
        <v>0.48323380799265048</v>
      </c>
    </row>
    <row r="18" spans="1:7" ht="15.75" thickBot="1" x14ac:dyDescent="0.3">
      <c r="A18" s="123" t="s">
        <v>11</v>
      </c>
      <c r="B18" s="149"/>
      <c r="C18" s="149"/>
      <c r="D18" s="149"/>
      <c r="E18" s="149"/>
      <c r="F18" s="149"/>
      <c r="G18" s="149"/>
    </row>
    <row r="19" spans="1:7" ht="15.75" thickBot="1" x14ac:dyDescent="0.3">
      <c r="A19" s="17" t="s">
        <v>9</v>
      </c>
      <c r="B19" s="45">
        <v>0.61522728907799673</v>
      </c>
      <c r="C19" s="45">
        <v>0.81591306119720453</v>
      </c>
      <c r="D19" s="45">
        <v>1.9928262366519699E-2</v>
      </c>
      <c r="E19" s="45">
        <v>1.551051901202391E-2</v>
      </c>
      <c r="F19" s="45">
        <v>0.36484444855548359</v>
      </c>
      <c r="G19" s="45">
        <v>0.16857641979077151</v>
      </c>
    </row>
    <row r="20" spans="1:7" ht="15.75" thickBot="1" x14ac:dyDescent="0.3">
      <c r="A20" s="53" t="s">
        <v>266</v>
      </c>
      <c r="B20" s="55">
        <v>0.39771929524168281</v>
      </c>
      <c r="C20" s="55">
        <v>0.59131118096093405</v>
      </c>
      <c r="D20" s="55">
        <v>1.330411109018372E-2</v>
      </c>
      <c r="E20" s="55">
        <v>1.180960933991917E-2</v>
      </c>
      <c r="F20" s="55">
        <v>0.58897659366813349</v>
      </c>
      <c r="G20" s="55">
        <v>0.39687920969914681</v>
      </c>
    </row>
    <row r="21" spans="1:7" ht="15.75" thickBot="1" x14ac:dyDescent="0.3">
      <c r="A21" s="53" t="s">
        <v>267</v>
      </c>
      <c r="B21" s="55">
        <v>0.62462768459006113</v>
      </c>
      <c r="C21" s="55">
        <v>0.77069829390499156</v>
      </c>
      <c r="D21" s="55">
        <v>6.8584417620316659E-3</v>
      </c>
      <c r="E21" s="55">
        <v>7.2620029174858877E-3</v>
      </c>
      <c r="F21" s="55">
        <v>0.36851387364790722</v>
      </c>
      <c r="G21" s="55">
        <v>0.22203970317752261</v>
      </c>
    </row>
    <row r="22" spans="1:7" ht="15.75" thickBot="1" x14ac:dyDescent="0.3">
      <c r="A22" s="53" t="s">
        <v>268</v>
      </c>
      <c r="B22" s="55">
        <v>0.71007391979787282</v>
      </c>
      <c r="C22" s="55">
        <v>0.84051109227365761</v>
      </c>
      <c r="D22" s="55">
        <v>2.1783293784249789E-2</v>
      </c>
      <c r="E22" s="55">
        <v>1.554483724144857E-2</v>
      </c>
      <c r="F22" s="55">
        <v>0.26814278641787731</v>
      </c>
      <c r="G22" s="55">
        <v>0.1439440704848938</v>
      </c>
    </row>
    <row r="23" spans="1:7" ht="15.75" thickBot="1" x14ac:dyDescent="0.3">
      <c r="A23" s="53" t="s">
        <v>269</v>
      </c>
      <c r="B23" s="55">
        <v>0.75707430084395166</v>
      </c>
      <c r="C23" s="55">
        <v>0.88065441272324341</v>
      </c>
      <c r="D23" s="55">
        <v>3.5578355121628331E-2</v>
      </c>
      <c r="E23" s="55">
        <v>2.0287446226046151E-2</v>
      </c>
      <c r="F23" s="55">
        <v>0.20734734403442001</v>
      </c>
      <c r="G23" s="55">
        <v>9.9058141050710466E-2</v>
      </c>
    </row>
    <row r="24" spans="1:7" ht="15.75" thickBot="1" x14ac:dyDescent="0.3">
      <c r="A24" s="53" t="s">
        <v>270</v>
      </c>
      <c r="B24" s="55">
        <v>0.78788937002374637</v>
      </c>
      <c r="C24" s="55">
        <v>0.89081505940789674</v>
      </c>
      <c r="D24" s="55">
        <v>2.3222517111328399E-2</v>
      </c>
      <c r="E24" s="55">
        <v>1.3282109897553129E-2</v>
      </c>
      <c r="F24" s="55">
        <v>0.18888811286492529</v>
      </c>
      <c r="G24" s="55">
        <v>9.5902830694550273E-2</v>
      </c>
    </row>
    <row r="25" spans="1:7" ht="15.75" thickBot="1" x14ac:dyDescent="0.3">
      <c r="A25" s="53" t="s">
        <v>271</v>
      </c>
      <c r="B25" s="55">
        <v>0.65645679712611082</v>
      </c>
      <c r="C25" s="55">
        <v>0.77525060852723326</v>
      </c>
      <c r="D25" s="55">
        <v>2.8171677065607869E-2</v>
      </c>
      <c r="E25" s="55">
        <v>2.3529719684874498E-2</v>
      </c>
      <c r="F25" s="55">
        <v>0.31537152580828132</v>
      </c>
      <c r="G25" s="55">
        <v>0.2012196717878923</v>
      </c>
    </row>
    <row r="26" spans="1:7" ht="15.75" thickBot="1" x14ac:dyDescent="0.3">
      <c r="A26" s="53" t="s">
        <v>272</v>
      </c>
      <c r="B26" s="55">
        <v>0.81602914389799641</v>
      </c>
      <c r="C26" s="55">
        <v>0.91270575732427417</v>
      </c>
      <c r="D26" s="55">
        <v>6.35379834994107E-2</v>
      </c>
      <c r="E26" s="55">
        <v>2.7661187765312761E-2</v>
      </c>
      <c r="F26" s="55">
        <v>0.1204328726025929</v>
      </c>
      <c r="G26" s="55">
        <v>5.9633054910413097E-2</v>
      </c>
    </row>
    <row r="27" spans="1:7" ht="15.75" thickBot="1" x14ac:dyDescent="0.3">
      <c r="A27" s="53" t="s">
        <v>273</v>
      </c>
      <c r="B27" s="55">
        <v>0.89516129032258063</v>
      </c>
      <c r="C27" s="55">
        <v>0.95493135838150289</v>
      </c>
      <c r="D27" s="55">
        <v>1.6129032258064519E-2</v>
      </c>
      <c r="E27" s="55">
        <v>1.0386560693641619E-2</v>
      </c>
      <c r="F27" s="55">
        <v>8.8709677419354843E-2</v>
      </c>
      <c r="G27" s="55">
        <v>3.4682080924855488E-2</v>
      </c>
    </row>
    <row r="28" spans="1:7" x14ac:dyDescent="0.25">
      <c r="A28" s="56" t="s">
        <v>433</v>
      </c>
      <c r="B28" s="58">
        <v>0.20172346259302781</v>
      </c>
      <c r="C28" s="58">
        <v>0.35467189728958631</v>
      </c>
      <c r="D28" s="58">
        <v>9.4007050528789656E-3</v>
      </c>
      <c r="E28" s="58">
        <v>1.587018544935806E-2</v>
      </c>
      <c r="F28" s="58">
        <v>0.7888758323540932</v>
      </c>
      <c r="G28" s="58">
        <v>0.6294579172610556</v>
      </c>
    </row>
    <row r="29" spans="1:7" ht="15.75" x14ac:dyDescent="0.3">
      <c r="A29" s="9" t="s">
        <v>312</v>
      </c>
    </row>
  </sheetData>
  <mergeCells count="3">
    <mergeCell ref="B5:C5"/>
    <mergeCell ref="D5:E5"/>
    <mergeCell ref="F5:G5"/>
  </mergeCells>
  <hyperlinks>
    <hyperlink ref="A1" location="Forside!A1" display="Til forsiden"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8"/>
  <sheetViews>
    <sheetView topLeftCell="A4" workbookViewId="0">
      <selection activeCell="J28" sqref="J28:O38"/>
    </sheetView>
  </sheetViews>
  <sheetFormatPr defaultRowHeight="15" x14ac:dyDescent="0.25"/>
  <cols>
    <col min="1" max="1" width="28.85546875" customWidth="1"/>
    <col min="2" max="7" width="13.5703125" customWidth="1"/>
    <col min="9" max="9" width="23.5703125" customWidth="1"/>
    <col min="10" max="15" width="10.28515625" customWidth="1"/>
  </cols>
  <sheetData>
    <row r="1" spans="1:15" x14ac:dyDescent="0.25">
      <c r="A1" s="2" t="s">
        <v>69</v>
      </c>
    </row>
    <row r="4" spans="1:15" x14ac:dyDescent="0.25">
      <c r="A4" t="s">
        <v>410</v>
      </c>
    </row>
    <row r="5" spans="1:15" ht="28.5" customHeight="1" x14ac:dyDescent="0.25">
      <c r="A5" s="48"/>
      <c r="B5" s="231" t="s">
        <v>2</v>
      </c>
      <c r="C5" s="231"/>
      <c r="D5" s="231" t="s">
        <v>3</v>
      </c>
      <c r="E5" s="231"/>
      <c r="F5" s="231" t="s">
        <v>4</v>
      </c>
      <c r="G5" s="231"/>
      <c r="H5" s="125"/>
      <c r="I5" s="48"/>
      <c r="J5" s="231" t="s">
        <v>17</v>
      </c>
      <c r="K5" s="231"/>
      <c r="L5" s="231" t="s">
        <v>18</v>
      </c>
      <c r="M5" s="231"/>
      <c r="N5" s="231" t="s">
        <v>19</v>
      </c>
      <c r="O5" s="231"/>
    </row>
    <row r="6" spans="1:15" ht="22.5" customHeight="1" thickBot="1" x14ac:dyDescent="0.3">
      <c r="A6" s="38" t="s">
        <v>5</v>
      </c>
      <c r="B6" s="39" t="s">
        <v>6</v>
      </c>
      <c r="C6" s="39" t="s">
        <v>7</v>
      </c>
      <c r="D6" s="39" t="s">
        <v>6</v>
      </c>
      <c r="E6" s="39" t="s">
        <v>7</v>
      </c>
      <c r="F6" s="39" t="s">
        <v>6</v>
      </c>
      <c r="G6" s="39" t="s">
        <v>7</v>
      </c>
      <c r="H6" s="125"/>
      <c r="I6" s="38" t="s">
        <v>5</v>
      </c>
      <c r="J6" s="39" t="s">
        <v>6</v>
      </c>
      <c r="K6" s="39" t="s">
        <v>7</v>
      </c>
      <c r="L6" s="39" t="s">
        <v>6</v>
      </c>
      <c r="M6" s="39" t="s">
        <v>7</v>
      </c>
      <c r="N6" s="39" t="s">
        <v>6</v>
      </c>
      <c r="O6" s="39" t="s">
        <v>7</v>
      </c>
    </row>
    <row r="7" spans="1:15" ht="22.5" customHeight="1" thickBot="1" x14ac:dyDescent="0.3">
      <c r="A7" s="47" t="s">
        <v>8</v>
      </c>
      <c r="B7" s="40"/>
      <c r="C7" s="41"/>
      <c r="D7" s="40"/>
      <c r="E7" s="41"/>
      <c r="F7" s="40"/>
      <c r="G7" s="41"/>
      <c r="H7" s="125"/>
      <c r="I7" s="51" t="s">
        <v>8</v>
      </c>
      <c r="J7" s="52"/>
      <c r="K7" s="52"/>
      <c r="L7" s="52"/>
      <c r="M7" s="52"/>
      <c r="N7" s="52"/>
      <c r="O7" s="52"/>
    </row>
    <row r="8" spans="1:15" ht="15.75" thickBot="1" x14ac:dyDescent="0.3">
      <c r="A8" s="17" t="s">
        <v>9</v>
      </c>
      <c r="B8" s="201">
        <v>969619</v>
      </c>
      <c r="C8" s="169">
        <v>1</v>
      </c>
      <c r="D8" s="180">
        <v>389405</v>
      </c>
      <c r="E8" s="169">
        <v>1</v>
      </c>
      <c r="F8" s="205">
        <v>122727</v>
      </c>
      <c r="G8" s="169">
        <v>1</v>
      </c>
      <c r="H8" s="125"/>
      <c r="I8" s="17" t="s">
        <v>9</v>
      </c>
      <c r="J8" s="201">
        <v>185352</v>
      </c>
      <c r="K8" s="169">
        <v>1</v>
      </c>
      <c r="L8" s="201">
        <v>191367</v>
      </c>
      <c r="M8" s="169">
        <v>1</v>
      </c>
      <c r="N8" s="201">
        <v>80768</v>
      </c>
      <c r="O8" s="169">
        <v>1</v>
      </c>
    </row>
    <row r="9" spans="1:15" ht="15.75" thickBot="1" x14ac:dyDescent="0.3">
      <c r="A9" s="167" t="s">
        <v>402</v>
      </c>
      <c r="B9" s="200">
        <v>64652</v>
      </c>
      <c r="C9" s="178">
        <v>6.6677736306734917E-2</v>
      </c>
      <c r="D9" s="181">
        <v>27963</v>
      </c>
      <c r="E9" s="178">
        <v>7.1809555604062603E-2</v>
      </c>
      <c r="F9" s="206">
        <v>8125</v>
      </c>
      <c r="G9" s="178">
        <v>6.6203850823372185E-2</v>
      </c>
      <c r="H9" s="125"/>
      <c r="I9" s="167" t="s">
        <v>402</v>
      </c>
      <c r="J9" s="200">
        <v>11310</v>
      </c>
      <c r="K9" s="178">
        <v>6.1019034054124038E-2</v>
      </c>
      <c r="L9" s="200">
        <v>12661</v>
      </c>
      <c r="M9" s="178">
        <v>6.6160832327412766E-2</v>
      </c>
      <c r="N9" s="200">
        <v>4593</v>
      </c>
      <c r="O9" s="178">
        <v>5.6866580824088749E-2</v>
      </c>
    </row>
    <row r="10" spans="1:15" ht="15.75" thickBot="1" x14ac:dyDescent="0.3">
      <c r="A10" s="167" t="s">
        <v>403</v>
      </c>
      <c r="B10" s="200">
        <v>106705</v>
      </c>
      <c r="C10" s="178">
        <v>0.11004837982754051</v>
      </c>
      <c r="D10" s="181">
        <v>48237</v>
      </c>
      <c r="E10" s="178">
        <v>0.1238736020338722</v>
      </c>
      <c r="F10" s="206">
        <v>13821</v>
      </c>
      <c r="G10" s="178">
        <v>0.11261580581290181</v>
      </c>
      <c r="H10" s="125"/>
      <c r="I10" s="167" t="s">
        <v>403</v>
      </c>
      <c r="J10" s="200">
        <v>17989</v>
      </c>
      <c r="K10" s="178">
        <v>9.7053174500410025E-2</v>
      </c>
      <c r="L10" s="200">
        <v>19922</v>
      </c>
      <c r="M10" s="178">
        <v>0.10410363333281079</v>
      </c>
      <c r="N10" s="200">
        <v>6736</v>
      </c>
      <c r="O10" s="178">
        <v>8.3399366085578464E-2</v>
      </c>
    </row>
    <row r="11" spans="1:15" ht="15.75" thickBot="1" x14ac:dyDescent="0.3">
      <c r="A11" s="167" t="s">
        <v>247</v>
      </c>
      <c r="B11" s="200">
        <v>95353</v>
      </c>
      <c r="C11" s="178">
        <v>9.8340688455981165E-2</v>
      </c>
      <c r="D11" s="181">
        <v>33722</v>
      </c>
      <c r="E11" s="178">
        <v>8.6598785326331196E-2</v>
      </c>
      <c r="F11" s="206">
        <v>10639</v>
      </c>
      <c r="G11" s="178">
        <v>8.6688340788905457E-2</v>
      </c>
      <c r="H11" s="125"/>
      <c r="I11" s="167" t="s">
        <v>247</v>
      </c>
      <c r="J11" s="200">
        <v>19105</v>
      </c>
      <c r="K11" s="178">
        <v>0.1030741508049549</v>
      </c>
      <c r="L11" s="200">
        <v>21605</v>
      </c>
      <c r="M11" s="178">
        <v>0.1128982530948387</v>
      </c>
      <c r="N11" s="200">
        <v>10282</v>
      </c>
      <c r="O11" s="178">
        <v>0.1273028922345483</v>
      </c>
    </row>
    <row r="12" spans="1:15" ht="15.75" thickBot="1" x14ac:dyDescent="0.3">
      <c r="A12" s="167" t="s">
        <v>248</v>
      </c>
      <c r="B12" s="200">
        <v>139503</v>
      </c>
      <c r="C12" s="178">
        <v>0.1438740371217973</v>
      </c>
      <c r="D12" s="181">
        <v>54598</v>
      </c>
      <c r="E12" s="178">
        <v>0.1402087800618893</v>
      </c>
      <c r="F12" s="206">
        <v>15667</v>
      </c>
      <c r="G12" s="178">
        <v>0.12765732071997199</v>
      </c>
      <c r="H12" s="125"/>
      <c r="I12" s="167" t="s">
        <v>248</v>
      </c>
      <c r="J12" s="200">
        <v>26128</v>
      </c>
      <c r="K12" s="178">
        <v>0.14096421943113641</v>
      </c>
      <c r="L12" s="200">
        <v>30497</v>
      </c>
      <c r="M12" s="178">
        <v>0.15936394467175641</v>
      </c>
      <c r="N12" s="200">
        <v>12613</v>
      </c>
      <c r="O12" s="178">
        <v>0.15616333201267829</v>
      </c>
    </row>
    <row r="13" spans="1:15" ht="15.75" thickBot="1" x14ac:dyDescent="0.3">
      <c r="A13" s="167" t="s">
        <v>90</v>
      </c>
      <c r="B13" s="200">
        <v>158751</v>
      </c>
      <c r="C13" s="178">
        <v>0.16372513327399729</v>
      </c>
      <c r="D13" s="181">
        <v>70472</v>
      </c>
      <c r="E13" s="178">
        <v>0.18097353654935092</v>
      </c>
      <c r="F13" s="206">
        <v>19617</v>
      </c>
      <c r="G13" s="178">
        <v>0.1598425774279498</v>
      </c>
      <c r="H13" s="125"/>
      <c r="I13" s="167" t="s">
        <v>90</v>
      </c>
      <c r="J13" s="200">
        <v>27844</v>
      </c>
      <c r="K13" s="178">
        <v>0.1502222797703828</v>
      </c>
      <c r="L13" s="200">
        <v>29761</v>
      </c>
      <c r="M13" s="178">
        <v>0.1555179315137929</v>
      </c>
      <c r="N13" s="200">
        <v>11057</v>
      </c>
      <c r="O13" s="178">
        <v>0.1368982765451664</v>
      </c>
    </row>
    <row r="14" spans="1:15" ht="15.75" thickBot="1" x14ac:dyDescent="0.3">
      <c r="A14" s="167" t="s">
        <v>91</v>
      </c>
      <c r="B14" s="200">
        <v>179435</v>
      </c>
      <c r="C14" s="178">
        <v>0.18505722350737761</v>
      </c>
      <c r="D14" s="181">
        <v>75832</v>
      </c>
      <c r="E14" s="178">
        <v>0.19473812611548388</v>
      </c>
      <c r="F14" s="206">
        <v>22863</v>
      </c>
      <c r="G14" s="178">
        <v>0.186291525092278</v>
      </c>
      <c r="H14" s="125"/>
      <c r="I14" s="167" t="s">
        <v>91</v>
      </c>
      <c r="J14" s="200">
        <v>33853</v>
      </c>
      <c r="K14" s="178">
        <v>0.18264167637791878</v>
      </c>
      <c r="L14" s="200">
        <v>33750</v>
      </c>
      <c r="M14" s="178">
        <v>0.17636269576259231</v>
      </c>
      <c r="N14" s="200">
        <v>13137</v>
      </c>
      <c r="O14" s="178">
        <v>0.16265104992076068</v>
      </c>
    </row>
    <row r="15" spans="1:15" ht="15.75" thickBot="1" x14ac:dyDescent="0.3">
      <c r="A15" s="167" t="s">
        <v>249</v>
      </c>
      <c r="B15" s="200">
        <v>155186</v>
      </c>
      <c r="C15" s="178">
        <v>0.16004843139418679</v>
      </c>
      <c r="D15" s="181">
        <v>56368</v>
      </c>
      <c r="E15" s="178">
        <v>0.14475417624324291</v>
      </c>
      <c r="F15" s="206">
        <v>21786</v>
      </c>
      <c r="G15" s="178">
        <v>0.17751595003544449</v>
      </c>
      <c r="H15" s="125"/>
      <c r="I15" s="167" t="s">
        <v>249</v>
      </c>
      <c r="J15" s="200">
        <v>33032</v>
      </c>
      <c r="K15" s="178">
        <v>0.17821226639043553</v>
      </c>
      <c r="L15" s="200">
        <v>29748</v>
      </c>
      <c r="M15" s="178">
        <v>0.15544999921616579</v>
      </c>
      <c r="N15" s="200">
        <v>14252</v>
      </c>
      <c r="O15" s="178">
        <v>0.17645602218700471</v>
      </c>
    </row>
    <row r="16" spans="1:15" ht="15.75" thickBot="1" x14ac:dyDescent="0.3">
      <c r="A16" s="167" t="s">
        <v>404</v>
      </c>
      <c r="B16" s="200">
        <v>70034</v>
      </c>
      <c r="C16" s="178">
        <v>7.2228370112384352E-2</v>
      </c>
      <c r="D16" s="181">
        <v>22213</v>
      </c>
      <c r="E16" s="178">
        <v>5.7043438065767005E-2</v>
      </c>
      <c r="F16" s="206">
        <v>10209</v>
      </c>
      <c r="G16" s="178">
        <v>8.3184629299176222E-2</v>
      </c>
      <c r="H16" s="125"/>
      <c r="I16" s="167" t="s">
        <v>404</v>
      </c>
      <c r="J16" s="200">
        <v>16091</v>
      </c>
      <c r="K16" s="178">
        <v>8.6813198670637484E-2</v>
      </c>
      <c r="L16" s="200">
        <v>13423</v>
      </c>
      <c r="M16" s="178">
        <v>7.0142710080630416E-2</v>
      </c>
      <c r="N16" s="200">
        <v>8098</v>
      </c>
      <c r="O16" s="178">
        <v>0.10026248019017431</v>
      </c>
    </row>
    <row r="17" spans="1:15" ht="22.5" customHeight="1" thickBot="1" x14ac:dyDescent="0.3">
      <c r="A17" s="59" t="s">
        <v>10</v>
      </c>
      <c r="B17" s="202"/>
      <c r="C17" s="39"/>
      <c r="D17" s="204"/>
      <c r="E17" s="39"/>
      <c r="F17" s="208"/>
      <c r="G17" s="39"/>
      <c r="H17" s="125"/>
      <c r="I17" s="59" t="s">
        <v>10</v>
      </c>
      <c r="J17" s="202"/>
      <c r="K17" s="39"/>
      <c r="L17" s="202"/>
      <c r="M17" s="39"/>
      <c r="N17" s="202"/>
      <c r="O17" s="39"/>
    </row>
    <row r="18" spans="1:15" ht="15.75" thickBot="1" x14ac:dyDescent="0.3">
      <c r="A18" s="17" t="s">
        <v>9</v>
      </c>
      <c r="B18" s="201">
        <v>453240</v>
      </c>
      <c r="C18" s="169">
        <v>0.46744133520485898</v>
      </c>
      <c r="D18" s="180">
        <v>182846</v>
      </c>
      <c r="E18" s="169">
        <v>0.46955226563603503</v>
      </c>
      <c r="F18" s="205">
        <v>55539</v>
      </c>
      <c r="G18" s="169">
        <v>0.45254100564667921</v>
      </c>
      <c r="H18" s="125"/>
      <c r="I18" s="17" t="s">
        <v>9</v>
      </c>
      <c r="J18" s="201">
        <v>87217</v>
      </c>
      <c r="K18" s="169">
        <v>0.47054793042427379</v>
      </c>
      <c r="L18" s="201">
        <v>89737</v>
      </c>
      <c r="M18" s="169">
        <v>0.46892619939697022</v>
      </c>
      <c r="N18" s="201">
        <v>37901</v>
      </c>
      <c r="O18" s="169">
        <v>0.4692576267828843</v>
      </c>
    </row>
    <row r="19" spans="1:15" ht="15.75" thickBot="1" x14ac:dyDescent="0.3">
      <c r="A19" s="167" t="s">
        <v>402</v>
      </c>
      <c r="B19" s="200">
        <v>33184</v>
      </c>
      <c r="C19" s="178">
        <v>3.4223751803543451E-2</v>
      </c>
      <c r="D19" s="181">
        <v>14294</v>
      </c>
      <c r="E19" s="178">
        <v>3.6707284189982162E-2</v>
      </c>
      <c r="F19" s="206">
        <v>4268</v>
      </c>
      <c r="G19" s="178">
        <v>3.4776373577126471E-2</v>
      </c>
      <c r="H19" s="125"/>
      <c r="I19" s="167" t="s">
        <v>402</v>
      </c>
      <c r="J19" s="200">
        <v>5809</v>
      </c>
      <c r="K19" s="178">
        <v>3.1340368595968761E-2</v>
      </c>
      <c r="L19" s="200">
        <v>6462</v>
      </c>
      <c r="M19" s="178">
        <v>3.3767577482011008E-2</v>
      </c>
      <c r="N19" s="200">
        <v>2351</v>
      </c>
      <c r="O19" s="178">
        <v>2.910806259904913E-2</v>
      </c>
    </row>
    <row r="20" spans="1:15" ht="15.75" thickBot="1" x14ac:dyDescent="0.3">
      <c r="A20" s="167" t="s">
        <v>403</v>
      </c>
      <c r="B20" s="200">
        <v>54546</v>
      </c>
      <c r="C20" s="178">
        <v>5.6255085760489439E-2</v>
      </c>
      <c r="D20" s="181">
        <v>24608</v>
      </c>
      <c r="E20" s="178">
        <v>6.3193847023022304E-2</v>
      </c>
      <c r="F20" s="206">
        <v>7086</v>
      </c>
      <c r="G20" s="178">
        <v>5.7737906084235749E-2</v>
      </c>
      <c r="H20" s="125"/>
      <c r="I20" s="167" t="s">
        <v>403</v>
      </c>
      <c r="J20" s="200">
        <v>9298</v>
      </c>
      <c r="K20" s="178">
        <v>5.0164012257758211E-2</v>
      </c>
      <c r="L20" s="200">
        <v>10100</v>
      </c>
      <c r="M20" s="178">
        <v>5.2778169694879473E-2</v>
      </c>
      <c r="N20" s="200">
        <v>3454</v>
      </c>
      <c r="O20" s="178">
        <v>4.2764461172741679E-2</v>
      </c>
    </row>
    <row r="21" spans="1:15" ht="15.75" thickBot="1" x14ac:dyDescent="0.3">
      <c r="A21" s="167" t="s">
        <v>247</v>
      </c>
      <c r="B21" s="200">
        <v>47957</v>
      </c>
      <c r="C21" s="178">
        <v>4.9459633113625057E-2</v>
      </c>
      <c r="D21" s="181">
        <v>16865</v>
      </c>
      <c r="E21" s="178">
        <v>4.3309664744931371E-2</v>
      </c>
      <c r="F21" s="206">
        <v>5322</v>
      </c>
      <c r="G21" s="178">
        <v>4.3364540810090689E-2</v>
      </c>
      <c r="H21" s="125"/>
      <c r="I21" s="167" t="s">
        <v>247</v>
      </c>
      <c r="J21" s="200">
        <v>9642</v>
      </c>
      <c r="K21" s="178">
        <v>5.2019940437653761E-2</v>
      </c>
      <c r="L21" s="200">
        <v>10898</v>
      </c>
      <c r="M21" s="178">
        <v>5.6948167656910541E-2</v>
      </c>
      <c r="N21" s="200">
        <v>5230</v>
      </c>
      <c r="O21" s="178">
        <v>6.4753367670364506E-2</v>
      </c>
    </row>
    <row r="22" spans="1:15" ht="15.75" thickBot="1" x14ac:dyDescent="0.3">
      <c r="A22" s="167" t="s">
        <v>248</v>
      </c>
      <c r="B22" s="200">
        <v>71634</v>
      </c>
      <c r="C22" s="178">
        <v>7.3878502793365233E-2</v>
      </c>
      <c r="D22" s="181">
        <v>26980</v>
      </c>
      <c r="E22" s="178">
        <v>6.9285191510124425E-2</v>
      </c>
      <c r="F22" s="206">
        <v>8016</v>
      </c>
      <c r="G22" s="178">
        <v>6.5315700701557108E-2</v>
      </c>
      <c r="H22" s="125"/>
      <c r="I22" s="167" t="s">
        <v>248</v>
      </c>
      <c r="J22" s="200">
        <v>13883</v>
      </c>
      <c r="K22" s="178">
        <v>7.4900729422935824E-2</v>
      </c>
      <c r="L22" s="200">
        <v>15904</v>
      </c>
      <c r="M22" s="178">
        <v>8.3107327804689421E-2</v>
      </c>
      <c r="N22" s="200">
        <v>6851</v>
      </c>
      <c r="O22" s="178">
        <v>8.4823197305863698E-2</v>
      </c>
    </row>
    <row r="23" spans="1:15" ht="15.75" thickBot="1" x14ac:dyDescent="0.3">
      <c r="A23" s="167" t="s">
        <v>90</v>
      </c>
      <c r="B23" s="200">
        <v>76367</v>
      </c>
      <c r="C23" s="178">
        <v>7.8759801530291801E-2</v>
      </c>
      <c r="D23" s="181">
        <v>33511</v>
      </c>
      <c r="E23" s="178">
        <v>8.6056933013186787E-2</v>
      </c>
      <c r="F23" s="206">
        <v>9052</v>
      </c>
      <c r="G23" s="178">
        <v>7.3757200941928017E-2</v>
      </c>
      <c r="H23" s="125"/>
      <c r="I23" s="167" t="s">
        <v>90</v>
      </c>
      <c r="J23" s="200">
        <v>13720</v>
      </c>
      <c r="K23" s="178">
        <v>7.4021321593508563E-2</v>
      </c>
      <c r="L23" s="200">
        <v>14520</v>
      </c>
      <c r="M23" s="178">
        <v>7.587515088808415E-2</v>
      </c>
      <c r="N23" s="200">
        <v>5564</v>
      </c>
      <c r="O23" s="178">
        <v>6.8888668779714723E-2</v>
      </c>
    </row>
    <row r="24" spans="1:15" ht="15.75" thickBot="1" x14ac:dyDescent="0.3">
      <c r="A24" s="167" t="s">
        <v>91</v>
      </c>
      <c r="B24" s="200">
        <v>83108</v>
      </c>
      <c r="C24" s="178">
        <v>8.5712016781849365E-2</v>
      </c>
      <c r="D24" s="181">
        <v>35708</v>
      </c>
      <c r="E24" s="178">
        <v>9.1698873923036425E-2</v>
      </c>
      <c r="F24" s="206">
        <v>10197</v>
      </c>
      <c r="G24" s="178">
        <v>8.3086851304114015E-2</v>
      </c>
      <c r="H24" s="125"/>
      <c r="I24" s="167" t="s">
        <v>91</v>
      </c>
      <c r="J24" s="200">
        <v>15718</v>
      </c>
      <c r="K24" s="178">
        <v>8.4800811429064704E-2</v>
      </c>
      <c r="L24" s="200">
        <v>15364</v>
      </c>
      <c r="M24" s="178">
        <v>8.0285524672487937E-2</v>
      </c>
      <c r="N24" s="200">
        <v>6121</v>
      </c>
      <c r="O24" s="178">
        <v>7.5784964342313785E-2</v>
      </c>
    </row>
    <row r="25" spans="1:15" ht="15.75" thickBot="1" x14ac:dyDescent="0.3">
      <c r="A25" s="167" t="s">
        <v>249</v>
      </c>
      <c r="B25" s="200">
        <v>64088</v>
      </c>
      <c r="C25" s="178">
        <v>6.6096064536689147E-2</v>
      </c>
      <c r="D25" s="181">
        <v>23816</v>
      </c>
      <c r="E25" s="178">
        <v>6.1159974833399675E-2</v>
      </c>
      <c r="F25" s="206">
        <v>8467</v>
      </c>
      <c r="G25" s="178">
        <v>6.8990523682645216E-2</v>
      </c>
      <c r="H25" s="125"/>
      <c r="I25" s="167" t="s">
        <v>249</v>
      </c>
      <c r="J25" s="200">
        <v>13854</v>
      </c>
      <c r="K25" s="178">
        <v>7.474427036125858E-2</v>
      </c>
      <c r="L25" s="200">
        <v>12205</v>
      </c>
      <c r="M25" s="178">
        <v>6.3777976349109297E-2</v>
      </c>
      <c r="N25" s="200">
        <v>5746</v>
      </c>
      <c r="O25" s="178">
        <v>7.1142036450079243E-2</v>
      </c>
    </row>
    <row r="26" spans="1:15" ht="15.75" thickBot="1" x14ac:dyDescent="0.3">
      <c r="A26" s="167" t="s">
        <v>404</v>
      </c>
      <c r="B26" s="200">
        <v>22356</v>
      </c>
      <c r="C26" s="178">
        <v>2.3056478885005349E-2</v>
      </c>
      <c r="D26" s="181">
        <v>7064</v>
      </c>
      <c r="E26" s="178">
        <v>1.814049639835133E-2</v>
      </c>
      <c r="F26" s="206">
        <v>3131</v>
      </c>
      <c r="G26" s="178">
        <v>2.5511908544981948E-2</v>
      </c>
      <c r="H26" s="125"/>
      <c r="I26" s="167" t="s">
        <v>404</v>
      </c>
      <c r="J26" s="200">
        <v>5293</v>
      </c>
      <c r="K26" s="178">
        <v>2.855647632612543E-2</v>
      </c>
      <c r="L26" s="200">
        <v>4284</v>
      </c>
      <c r="M26" s="178">
        <v>2.2386304848798382E-2</v>
      </c>
      <c r="N26" s="200">
        <v>2584</v>
      </c>
      <c r="O26" s="178">
        <v>3.1992868462757527E-2</v>
      </c>
    </row>
    <row r="27" spans="1:15" ht="22.5" customHeight="1" thickBot="1" x14ac:dyDescent="0.3">
      <c r="A27" s="59" t="s">
        <v>11</v>
      </c>
      <c r="B27" s="202"/>
      <c r="C27" s="39"/>
      <c r="D27" s="204"/>
      <c r="E27" s="39"/>
      <c r="F27" s="208"/>
      <c r="G27" s="39"/>
      <c r="H27" s="125"/>
      <c r="I27" s="59" t="s">
        <v>11</v>
      </c>
      <c r="J27" s="202"/>
      <c r="K27" s="39"/>
      <c r="L27" s="202"/>
      <c r="M27" s="39"/>
      <c r="N27" s="202"/>
      <c r="O27" s="39"/>
    </row>
    <row r="28" spans="1:15" ht="15.75" thickBot="1" x14ac:dyDescent="0.3">
      <c r="A28" s="17" t="s">
        <v>9</v>
      </c>
      <c r="B28" s="201">
        <v>516379</v>
      </c>
      <c r="C28" s="169">
        <v>0.53255866479514102</v>
      </c>
      <c r="D28" s="180">
        <v>206559</v>
      </c>
      <c r="E28" s="169">
        <v>0.53044773436396542</v>
      </c>
      <c r="F28" s="205">
        <v>67188</v>
      </c>
      <c r="G28" s="169">
        <v>0.54745899435332079</v>
      </c>
      <c r="H28" s="125"/>
      <c r="I28" s="17" t="s">
        <v>9</v>
      </c>
      <c r="J28" s="201">
        <v>98135</v>
      </c>
      <c r="K28" s="169">
        <v>0.52945206957572621</v>
      </c>
      <c r="L28" s="201">
        <v>101630</v>
      </c>
      <c r="M28" s="169">
        <v>0.53107380060302978</v>
      </c>
      <c r="N28" s="201">
        <v>42867</v>
      </c>
      <c r="O28" s="169">
        <v>0.5307423732171157</v>
      </c>
    </row>
    <row r="29" spans="1:15" ht="15.75" thickBot="1" x14ac:dyDescent="0.3">
      <c r="A29" s="167" t="s">
        <v>402</v>
      </c>
      <c r="B29" s="200">
        <v>31468</v>
      </c>
      <c r="C29" s="178">
        <v>3.2453984503191459E-2</v>
      </c>
      <c r="D29" s="181">
        <v>13669</v>
      </c>
      <c r="E29" s="178">
        <v>3.5102271414080462E-2</v>
      </c>
      <c r="F29" s="206">
        <v>3857</v>
      </c>
      <c r="G29" s="178">
        <v>3.1427477246245741E-2</v>
      </c>
      <c r="H29" s="125"/>
      <c r="I29" s="167" t="s">
        <v>402</v>
      </c>
      <c r="J29" s="200">
        <v>5501</v>
      </c>
      <c r="K29" s="178">
        <v>2.9678665458155298E-2</v>
      </c>
      <c r="L29" s="200">
        <v>6199</v>
      </c>
      <c r="M29" s="178">
        <v>3.2393254845401759E-2</v>
      </c>
      <c r="N29" s="200">
        <v>2242</v>
      </c>
      <c r="O29" s="178">
        <v>2.7758518225039622E-2</v>
      </c>
    </row>
    <row r="30" spans="1:15" ht="15.75" thickBot="1" x14ac:dyDescent="0.3">
      <c r="A30" s="167" t="s">
        <v>403</v>
      </c>
      <c r="B30" s="200">
        <v>52159</v>
      </c>
      <c r="C30" s="178">
        <v>5.3793294067051078E-2</v>
      </c>
      <c r="D30" s="181">
        <v>23629</v>
      </c>
      <c r="E30" s="178">
        <v>6.0679755010849885E-2</v>
      </c>
      <c r="F30" s="206">
        <v>6735</v>
      </c>
      <c r="G30" s="178">
        <v>5.4877899728666059E-2</v>
      </c>
      <c r="H30" s="125"/>
      <c r="I30" s="167" t="s">
        <v>403</v>
      </c>
      <c r="J30" s="200">
        <v>8691</v>
      </c>
      <c r="K30" s="178">
        <v>4.688916224265182E-2</v>
      </c>
      <c r="L30" s="200">
        <v>9822</v>
      </c>
      <c r="M30" s="178">
        <v>5.1325463637931307E-2</v>
      </c>
      <c r="N30" s="200">
        <v>3282</v>
      </c>
      <c r="O30" s="178">
        <v>4.0634904912836764E-2</v>
      </c>
    </row>
    <row r="31" spans="1:15" ht="15.75" thickBot="1" x14ac:dyDescent="0.3">
      <c r="A31" s="167" t="s">
        <v>247</v>
      </c>
      <c r="B31" s="200">
        <v>47396</v>
      </c>
      <c r="C31" s="178">
        <v>4.8881055342356122E-2</v>
      </c>
      <c r="D31" s="181">
        <v>16857</v>
      </c>
      <c r="E31" s="178">
        <v>4.3289120581399818E-2</v>
      </c>
      <c r="F31" s="206">
        <v>5317</v>
      </c>
      <c r="G31" s="178">
        <v>4.3323799978814775E-2</v>
      </c>
      <c r="H31" s="125"/>
      <c r="I31" s="167" t="s">
        <v>247</v>
      </c>
      <c r="J31" s="200">
        <v>9463</v>
      </c>
      <c r="K31" s="178">
        <v>5.1054210367301137E-2</v>
      </c>
      <c r="L31" s="200">
        <v>10707</v>
      </c>
      <c r="M31" s="178">
        <v>5.595008543792817E-2</v>
      </c>
      <c r="N31" s="200">
        <v>5052</v>
      </c>
      <c r="O31" s="178">
        <v>6.2549524564183834E-2</v>
      </c>
    </row>
    <row r="32" spans="1:15" ht="15.75" thickBot="1" x14ac:dyDescent="0.3">
      <c r="A32" s="167" t="s">
        <v>248</v>
      </c>
      <c r="B32" s="200">
        <v>67869</v>
      </c>
      <c r="C32" s="178">
        <v>6.9995534328432099E-2</v>
      </c>
      <c r="D32" s="181">
        <v>27618</v>
      </c>
      <c r="E32" s="178">
        <v>7.0923588551764866E-2</v>
      </c>
      <c r="F32" s="206">
        <v>7651</v>
      </c>
      <c r="G32" s="178">
        <v>6.2341620018414853E-2</v>
      </c>
      <c r="H32" s="125"/>
      <c r="I32" s="167" t="s">
        <v>248</v>
      </c>
      <c r="J32" s="200">
        <v>12245</v>
      </c>
      <c r="K32" s="178">
        <v>6.6063490008200609E-2</v>
      </c>
      <c r="L32" s="200">
        <v>14593</v>
      </c>
      <c r="M32" s="178">
        <v>7.6256616867066945E-2</v>
      </c>
      <c r="N32" s="200">
        <v>5762</v>
      </c>
      <c r="O32" s="178">
        <v>7.1340134706814579E-2</v>
      </c>
    </row>
    <row r="33" spans="1:15" ht="15.75" thickBot="1" x14ac:dyDescent="0.3">
      <c r="A33" s="167" t="s">
        <v>90</v>
      </c>
      <c r="B33" s="200">
        <v>82384</v>
      </c>
      <c r="C33" s="178">
        <v>8.4965331743705519E-2</v>
      </c>
      <c r="D33" s="181">
        <v>36961</v>
      </c>
      <c r="E33" s="178">
        <v>9.4916603536164143E-2</v>
      </c>
      <c r="F33" s="206">
        <v>10565</v>
      </c>
      <c r="G33" s="178">
        <v>8.6085376486021825E-2</v>
      </c>
      <c r="H33" s="125"/>
      <c r="I33" s="167" t="s">
        <v>90</v>
      </c>
      <c r="J33" s="200">
        <v>14124</v>
      </c>
      <c r="K33" s="178">
        <v>7.6200958176874278E-2</v>
      </c>
      <c r="L33" s="200">
        <v>15241</v>
      </c>
      <c r="M33" s="178">
        <v>7.9642780625708717E-2</v>
      </c>
      <c r="N33" s="200">
        <v>5493</v>
      </c>
      <c r="O33" s="178">
        <v>6.800960776545166E-2</v>
      </c>
    </row>
    <row r="34" spans="1:15" ht="15.75" thickBot="1" x14ac:dyDescent="0.3">
      <c r="A34" s="167" t="s">
        <v>91</v>
      </c>
      <c r="B34" s="200">
        <v>96327</v>
      </c>
      <c r="C34" s="178">
        <v>9.9345206725528268E-2</v>
      </c>
      <c r="D34" s="181">
        <v>40124</v>
      </c>
      <c r="E34" s="178">
        <v>0.1030392521924475</v>
      </c>
      <c r="F34" s="206">
        <v>12666</v>
      </c>
      <c r="G34" s="178">
        <v>0.10320467378816399</v>
      </c>
      <c r="H34" s="125"/>
      <c r="I34" s="167" t="s">
        <v>91</v>
      </c>
      <c r="J34" s="200">
        <v>18135</v>
      </c>
      <c r="K34" s="178">
        <v>9.7840864948854078E-2</v>
      </c>
      <c r="L34" s="200">
        <v>18386</v>
      </c>
      <c r="M34" s="178">
        <v>9.6077171090104357E-2</v>
      </c>
      <c r="N34" s="200">
        <v>7016</v>
      </c>
      <c r="O34" s="178">
        <v>8.6866085578446911E-2</v>
      </c>
    </row>
    <row r="35" spans="1:15" ht="15.75" thickBot="1" x14ac:dyDescent="0.3">
      <c r="A35" s="167" t="s">
        <v>249</v>
      </c>
      <c r="B35" s="200">
        <v>91098</v>
      </c>
      <c r="C35" s="178">
        <v>9.3952366857497638E-2</v>
      </c>
      <c r="D35" s="181">
        <v>32552</v>
      </c>
      <c r="E35" s="178">
        <v>8.3594201409843236E-2</v>
      </c>
      <c r="F35" s="206">
        <v>13319</v>
      </c>
      <c r="G35" s="178">
        <v>0.1085254263527993</v>
      </c>
      <c r="H35" s="125"/>
      <c r="I35" s="167" t="s">
        <v>249</v>
      </c>
      <c r="J35" s="200">
        <v>19178</v>
      </c>
      <c r="K35" s="178">
        <v>0.1034679960291769</v>
      </c>
      <c r="L35" s="200">
        <v>17543</v>
      </c>
      <c r="M35" s="178">
        <v>9.1672022867056488E-2</v>
      </c>
      <c r="N35" s="200">
        <v>8506</v>
      </c>
      <c r="O35" s="178">
        <v>0.10531398573692551</v>
      </c>
    </row>
    <row r="36" spans="1:15" ht="15.75" thickBot="1" x14ac:dyDescent="0.3">
      <c r="A36" s="167" t="s">
        <v>404</v>
      </c>
      <c r="B36" s="200">
        <v>47678</v>
      </c>
      <c r="C36" s="178">
        <v>4.9171891227379E-2</v>
      </c>
      <c r="D36" s="181">
        <v>15149</v>
      </c>
      <c r="E36" s="178">
        <v>3.8902941667415682E-2</v>
      </c>
      <c r="F36" s="206">
        <v>7078</v>
      </c>
      <c r="G36" s="178">
        <v>5.7672720754194266E-2</v>
      </c>
      <c r="H36" s="125"/>
      <c r="I36" s="167" t="s">
        <v>404</v>
      </c>
      <c r="J36" s="200">
        <v>10798</v>
      </c>
      <c r="K36" s="178">
        <v>5.8256722344512062E-2</v>
      </c>
      <c r="L36" s="200">
        <v>9139</v>
      </c>
      <c r="M36" s="178">
        <v>4.7756405231832028E-2</v>
      </c>
      <c r="N36" s="200">
        <v>5514</v>
      </c>
      <c r="O36" s="178">
        <v>6.8269611727416801E-2</v>
      </c>
    </row>
    <row r="37" spans="1:15" x14ac:dyDescent="0.25">
      <c r="A37" s="62"/>
      <c r="B37" s="63"/>
      <c r="C37" s="63"/>
      <c r="D37" s="207"/>
      <c r="E37" s="63"/>
      <c r="F37" s="63"/>
      <c r="G37" s="63"/>
      <c r="H37" s="125"/>
      <c r="I37" s="60"/>
      <c r="J37" s="63"/>
      <c r="K37" s="63"/>
      <c r="L37" s="207"/>
      <c r="M37" s="63"/>
      <c r="N37" s="63"/>
      <c r="O37" s="63"/>
    </row>
    <row r="38" spans="1:15" x14ac:dyDescent="0.25">
      <c r="A38" s="17" t="s">
        <v>12</v>
      </c>
      <c r="B38" s="203">
        <v>42.931968123561937</v>
      </c>
      <c r="C38" s="18"/>
      <c r="D38" s="18">
        <v>41.593086888971627</v>
      </c>
      <c r="E38" s="18"/>
      <c r="F38" s="18">
        <v>44.393075688316337</v>
      </c>
      <c r="G38" s="18"/>
      <c r="H38" s="125"/>
      <c r="I38" s="17" t="s">
        <v>12</v>
      </c>
      <c r="J38" s="203">
        <v>44.662199490698782</v>
      </c>
      <c r="K38" s="18"/>
      <c r="L38" s="18">
        <v>42.254531868085927</v>
      </c>
      <c r="M38" s="18"/>
      <c r="N38" s="18">
        <v>44.801356973058638</v>
      </c>
      <c r="O38" s="18"/>
    </row>
  </sheetData>
  <mergeCells count="6">
    <mergeCell ref="F5:G5"/>
    <mergeCell ref="D5:E5"/>
    <mergeCell ref="B5:C5"/>
    <mergeCell ref="N5:O5"/>
    <mergeCell ref="J5:K5"/>
    <mergeCell ref="L5:M5"/>
  </mergeCells>
  <phoneticPr fontId="25" type="noConversion"/>
  <hyperlinks>
    <hyperlink ref="A1" location="Forside!A1" display="Til forsiden" xr:uid="{00000000-0004-0000-03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29"/>
  <sheetViews>
    <sheetView workbookViewId="0">
      <selection activeCell="A5" sqref="A5"/>
    </sheetView>
  </sheetViews>
  <sheetFormatPr defaultRowHeight="15" x14ac:dyDescent="0.25"/>
  <cols>
    <col min="1" max="1" width="26.7109375" customWidth="1"/>
    <col min="2" max="7" width="10.7109375" customWidth="1"/>
    <col min="8" max="8" width="9.5703125" customWidth="1"/>
  </cols>
  <sheetData>
    <row r="1" spans="1:7" x14ac:dyDescent="0.25">
      <c r="A1" s="2" t="s">
        <v>69</v>
      </c>
    </row>
    <row r="4" spans="1:7" x14ac:dyDescent="0.25">
      <c r="A4" t="s">
        <v>459</v>
      </c>
    </row>
    <row r="5" spans="1:7" ht="28.5" customHeight="1" x14ac:dyDescent="0.25">
      <c r="A5" s="147"/>
      <c r="B5" s="237" t="s">
        <v>118</v>
      </c>
      <c r="C5" s="237"/>
      <c r="D5" s="237" t="s">
        <v>114</v>
      </c>
      <c r="E5" s="237"/>
      <c r="F5" s="232" t="s">
        <v>115</v>
      </c>
      <c r="G5" s="232"/>
    </row>
    <row r="6" spans="1:7" ht="15.75" thickBot="1" x14ac:dyDescent="0.3">
      <c r="A6" s="74"/>
      <c r="B6" s="98" t="s">
        <v>279</v>
      </c>
      <c r="C6" s="98" t="s">
        <v>280</v>
      </c>
      <c r="D6" s="98" t="s">
        <v>279</v>
      </c>
      <c r="E6" s="98" t="s">
        <v>280</v>
      </c>
      <c r="F6" s="98" t="s">
        <v>279</v>
      </c>
      <c r="G6" s="98" t="s">
        <v>280</v>
      </c>
    </row>
    <row r="7" spans="1:7" ht="15.75" thickBot="1" x14ac:dyDescent="0.3">
      <c r="A7" s="148" t="s">
        <v>10</v>
      </c>
      <c r="B7" s="53"/>
      <c r="C7" s="53"/>
      <c r="D7" s="53"/>
      <c r="E7" s="53"/>
      <c r="F7" s="53"/>
      <c r="G7" s="53"/>
    </row>
    <row r="8" spans="1:7" ht="15.75" thickBot="1" x14ac:dyDescent="0.3">
      <c r="A8" s="17" t="s">
        <v>9</v>
      </c>
      <c r="B8" s="45">
        <v>0.63159041394335513</v>
      </c>
      <c r="C8" s="45">
        <v>0.74032703823122992</v>
      </c>
      <c r="D8" s="45">
        <v>4.0481377736279703E-2</v>
      </c>
      <c r="E8" s="45">
        <v>2.5734684477199451E-2</v>
      </c>
      <c r="F8" s="45">
        <v>0.32792820832036518</v>
      </c>
      <c r="G8" s="45">
        <v>0.23393827729157071</v>
      </c>
    </row>
    <row r="9" spans="1:7" ht="15.75" thickBot="1" x14ac:dyDescent="0.3">
      <c r="A9" s="53" t="s">
        <v>266</v>
      </c>
      <c r="B9" s="55">
        <v>0.57771104267935769</v>
      </c>
      <c r="C9" s="55">
        <v>0.64445203320374067</v>
      </c>
      <c r="D9" s="55">
        <v>3.7513043035655197E-2</v>
      </c>
      <c r="E9" s="55">
        <v>3.110223810024167E-2</v>
      </c>
      <c r="F9" s="55">
        <v>0.38477591428498709</v>
      </c>
      <c r="G9" s="55">
        <v>0.32444572869601768</v>
      </c>
    </row>
    <row r="10" spans="1:7" ht="15.75" thickBot="1" x14ac:dyDescent="0.3">
      <c r="A10" s="53" t="s">
        <v>267</v>
      </c>
      <c r="B10" s="55">
        <v>0.64298326152976903</v>
      </c>
      <c r="C10" s="55">
        <v>0.70393487109905029</v>
      </c>
      <c r="D10" s="55">
        <v>2.704993290486617E-2</v>
      </c>
      <c r="E10" s="55">
        <v>2.295018414421399E-2</v>
      </c>
      <c r="F10" s="55">
        <v>0.32996680556536467</v>
      </c>
      <c r="G10" s="55">
        <v>0.27311494475673581</v>
      </c>
    </row>
    <row r="11" spans="1:7" ht="15.75" thickBot="1" x14ac:dyDescent="0.3">
      <c r="A11" s="53" t="s">
        <v>268</v>
      </c>
      <c r="B11" s="55">
        <v>0.6859991488844307</v>
      </c>
      <c r="C11" s="55">
        <v>0.80562653311529031</v>
      </c>
      <c r="D11" s="55">
        <v>3.9151316189434009E-2</v>
      </c>
      <c r="E11" s="55">
        <v>2.3891046606704821E-2</v>
      </c>
      <c r="F11" s="55">
        <v>0.27484953492613529</v>
      </c>
      <c r="G11" s="55">
        <v>0.17048242027800489</v>
      </c>
    </row>
    <row r="12" spans="1:7" ht="15.75" thickBot="1" x14ac:dyDescent="0.3">
      <c r="A12" s="53" t="s">
        <v>269</v>
      </c>
      <c r="B12" s="55">
        <v>0.68000851607408985</v>
      </c>
      <c r="C12" s="55">
        <v>0.77405646787669258</v>
      </c>
      <c r="D12" s="55">
        <v>5.3438364913774752E-2</v>
      </c>
      <c r="E12" s="55">
        <v>2.974647075770671E-2</v>
      </c>
      <c r="F12" s="55">
        <v>0.26655311901213541</v>
      </c>
      <c r="G12" s="55">
        <v>0.19619706136560069</v>
      </c>
    </row>
    <row r="13" spans="1:7" ht="15.75" thickBot="1" x14ac:dyDescent="0.3">
      <c r="A13" s="53" t="s">
        <v>270</v>
      </c>
      <c r="B13" s="55">
        <v>0.7197882644441943</v>
      </c>
      <c r="C13" s="55">
        <v>0.79022692889561275</v>
      </c>
      <c r="D13" s="55">
        <v>5.7438900777114527E-2</v>
      </c>
      <c r="E13" s="55">
        <v>2.968229954614221E-2</v>
      </c>
      <c r="F13" s="55">
        <v>0.22277283477869131</v>
      </c>
      <c r="G13" s="55">
        <v>0.1800907715582451</v>
      </c>
    </row>
    <row r="14" spans="1:7" ht="15.75" thickBot="1" x14ac:dyDescent="0.3">
      <c r="A14" s="53" t="s">
        <v>271</v>
      </c>
      <c r="B14" s="55">
        <v>0.61519607843137258</v>
      </c>
      <c r="C14" s="55">
        <v>0.59062969539680377</v>
      </c>
      <c r="D14" s="55">
        <v>2.7573529411764709E-2</v>
      </c>
      <c r="E14" s="55">
        <v>1.6937576833765879E-2</v>
      </c>
      <c r="F14" s="55">
        <v>0.35723039215686281</v>
      </c>
      <c r="G14" s="55">
        <v>0.39243272776943039</v>
      </c>
    </row>
    <row r="15" spans="1:7" ht="15.75" thickBot="1" x14ac:dyDescent="0.3">
      <c r="A15" s="53" t="s">
        <v>272</v>
      </c>
      <c r="B15" s="55">
        <v>0.73771016813450752</v>
      </c>
      <c r="C15" s="55">
        <v>0.80590694538098451</v>
      </c>
      <c r="D15" s="55">
        <v>6.629303442754203E-2</v>
      </c>
      <c r="E15" s="55">
        <v>2.9588671611598109E-2</v>
      </c>
      <c r="F15" s="55">
        <v>0.1959967974379504</v>
      </c>
      <c r="G15" s="55">
        <v>0.1645043830074174</v>
      </c>
    </row>
    <row r="16" spans="1:7" ht="15.75" thickBot="1" x14ac:dyDescent="0.3">
      <c r="A16" s="53" t="s">
        <v>273</v>
      </c>
      <c r="B16" s="55">
        <v>0.80793650793650795</v>
      </c>
      <c r="C16" s="55">
        <v>0.83390096934765523</v>
      </c>
      <c r="D16" s="55">
        <v>4.9206349206349212E-2</v>
      </c>
      <c r="E16" s="55">
        <v>1.1789363374377779E-2</v>
      </c>
      <c r="F16" s="55">
        <v>0.14285714285714279</v>
      </c>
      <c r="G16" s="55">
        <v>0.15430966727796699</v>
      </c>
    </row>
    <row r="17" spans="1:7" x14ac:dyDescent="0.25">
      <c r="A17" s="56" t="s">
        <v>94</v>
      </c>
      <c r="B17" s="58">
        <v>0.47344530186109851</v>
      </c>
      <c r="C17" s="58">
        <v>0.59932615445596882</v>
      </c>
      <c r="D17" s="58">
        <v>3.4044484793463461E-2</v>
      </c>
      <c r="E17" s="58">
        <v>1.1296822355816871E-2</v>
      </c>
      <c r="F17" s="58">
        <v>0.4925102133454381</v>
      </c>
      <c r="G17" s="58">
        <v>0.38937702318821432</v>
      </c>
    </row>
    <row r="18" spans="1:7" ht="15.75" thickBot="1" x14ac:dyDescent="0.3">
      <c r="A18" s="123" t="s">
        <v>11</v>
      </c>
      <c r="B18" s="149"/>
      <c r="C18" s="149"/>
      <c r="D18" s="149"/>
      <c r="E18" s="149"/>
      <c r="F18" s="149"/>
      <c r="G18" s="149"/>
    </row>
    <row r="19" spans="1:7" ht="15.75" thickBot="1" x14ac:dyDescent="0.3">
      <c r="A19" s="17" t="s">
        <v>9</v>
      </c>
      <c r="B19" s="45">
        <v>0.51400712431322826</v>
      </c>
      <c r="C19" s="45">
        <v>0.6874012375059495</v>
      </c>
      <c r="D19" s="45">
        <v>4.1176115438024512E-2</v>
      </c>
      <c r="E19" s="45">
        <v>2.8891004283674439E-2</v>
      </c>
      <c r="F19" s="45">
        <v>0.44481676024874722</v>
      </c>
      <c r="G19" s="45">
        <v>0.28370775821037603</v>
      </c>
    </row>
    <row r="20" spans="1:7" ht="15.75" thickBot="1" x14ac:dyDescent="0.3">
      <c r="A20" s="53" t="s">
        <v>266</v>
      </c>
      <c r="B20" s="55">
        <v>0.38511317715545262</v>
      </c>
      <c r="C20" s="55">
        <v>0.5727954842706684</v>
      </c>
      <c r="D20" s="55">
        <v>4.402746771413231E-2</v>
      </c>
      <c r="E20" s="55">
        <v>3.0632615130446749E-2</v>
      </c>
      <c r="F20" s="55">
        <v>0.57085935513041508</v>
      </c>
      <c r="G20" s="55">
        <v>0.39657190059888481</v>
      </c>
    </row>
    <row r="21" spans="1:7" ht="15.75" thickBot="1" x14ac:dyDescent="0.3">
      <c r="A21" s="53" t="s">
        <v>267</v>
      </c>
      <c r="B21" s="55">
        <v>0.5505076802915907</v>
      </c>
      <c r="C21" s="55">
        <v>0.64340329250214556</v>
      </c>
      <c r="D21" s="55">
        <v>2.3431398073418382E-2</v>
      </c>
      <c r="E21" s="55">
        <v>2.2314114067254431E-2</v>
      </c>
      <c r="F21" s="55">
        <v>0.42606092163499087</v>
      </c>
      <c r="G21" s="55">
        <v>0.33428259343060002</v>
      </c>
    </row>
    <row r="22" spans="1:7" ht="15.75" thickBot="1" x14ac:dyDescent="0.3">
      <c r="A22" s="53" t="s">
        <v>268</v>
      </c>
      <c r="B22" s="55">
        <v>0.64506722825206542</v>
      </c>
      <c r="C22" s="55">
        <v>0.76543856944658561</v>
      </c>
      <c r="D22" s="55">
        <v>3.3209136562449379E-2</v>
      </c>
      <c r="E22" s="55">
        <v>2.6206258671188531E-2</v>
      </c>
      <c r="F22" s="55">
        <v>0.32172363518548519</v>
      </c>
      <c r="G22" s="55">
        <v>0.20835517188222599</v>
      </c>
    </row>
    <row r="23" spans="1:7" ht="15.75" thickBot="1" x14ac:dyDescent="0.3">
      <c r="A23" s="53" t="s">
        <v>269</v>
      </c>
      <c r="B23" s="55">
        <v>0.57821637426900585</v>
      </c>
      <c r="C23" s="55">
        <v>0.70854880413703958</v>
      </c>
      <c r="D23" s="55">
        <v>4.6783625730994149E-2</v>
      </c>
      <c r="E23" s="55">
        <v>3.2724628312863609E-2</v>
      </c>
      <c r="F23" s="55">
        <v>0.375</v>
      </c>
      <c r="G23" s="55">
        <v>0.25872656755009699</v>
      </c>
    </row>
    <row r="24" spans="1:7" ht="15.75" thickBot="1" x14ac:dyDescent="0.3">
      <c r="A24" s="53" t="s">
        <v>270</v>
      </c>
      <c r="B24" s="55">
        <v>0.62299613045881708</v>
      </c>
      <c r="C24" s="55">
        <v>0.72341544866076535</v>
      </c>
      <c r="D24" s="55">
        <v>5.78062070599384E-2</v>
      </c>
      <c r="E24" s="55">
        <v>3.2137057114755598E-2</v>
      </c>
      <c r="F24" s="55">
        <v>0.31919766248124459</v>
      </c>
      <c r="G24" s="55">
        <v>0.24444749422447909</v>
      </c>
    </row>
    <row r="25" spans="1:7" ht="15.75" thickBot="1" x14ac:dyDescent="0.3">
      <c r="A25" s="53" t="s">
        <v>271</v>
      </c>
      <c r="B25" s="55">
        <v>0.57736604907361044</v>
      </c>
      <c r="C25" s="55">
        <v>0.57165507988779118</v>
      </c>
      <c r="D25" s="55">
        <v>2.8542814221332001E-2</v>
      </c>
      <c r="E25" s="55">
        <v>2.219782900353702E-2</v>
      </c>
      <c r="F25" s="55">
        <v>0.39409113670505758</v>
      </c>
      <c r="G25" s="55">
        <v>0.40614709110867181</v>
      </c>
    </row>
    <row r="26" spans="1:7" ht="15.75" thickBot="1" x14ac:dyDescent="0.3">
      <c r="A26" s="53" t="s">
        <v>272</v>
      </c>
      <c r="B26" s="55">
        <v>0.63906478324403315</v>
      </c>
      <c r="C26" s="55">
        <v>0.75533837447091823</v>
      </c>
      <c r="D26" s="55">
        <v>7.5012177301509983E-2</v>
      </c>
      <c r="E26" s="55">
        <v>3.6619584343938742E-2</v>
      </c>
      <c r="F26" s="55">
        <v>0.28592303945445691</v>
      </c>
      <c r="G26" s="55">
        <v>0.20804204118514291</v>
      </c>
    </row>
    <row r="27" spans="1:7" ht="15.75" thickBot="1" x14ac:dyDescent="0.3">
      <c r="A27" s="53" t="s">
        <v>273</v>
      </c>
      <c r="B27" s="55">
        <v>0.64321608040200995</v>
      </c>
      <c r="C27" s="55">
        <v>0.78425760286225399</v>
      </c>
      <c r="D27" s="55">
        <v>4.5226130653266333E-2</v>
      </c>
      <c r="E27" s="55">
        <v>1.4669051878354201E-2</v>
      </c>
      <c r="F27" s="55">
        <v>0.31155778894472358</v>
      </c>
      <c r="G27" s="55">
        <v>0.2010733452593918</v>
      </c>
    </row>
    <row r="28" spans="1:7" x14ac:dyDescent="0.25">
      <c r="A28" s="56" t="s">
        <v>94</v>
      </c>
      <c r="B28" s="58">
        <v>0.30123250470022978</v>
      </c>
      <c r="C28" s="58">
        <v>0.47368421052631582</v>
      </c>
      <c r="D28" s="58">
        <v>2.0472111969918529E-2</v>
      </c>
      <c r="E28" s="58">
        <v>1.3044659842377029E-2</v>
      </c>
      <c r="F28" s="58">
        <v>0.67829538332985184</v>
      </c>
      <c r="G28" s="58">
        <v>0.51327112963130717</v>
      </c>
    </row>
    <row r="29" spans="1:7" ht="15.75" x14ac:dyDescent="0.3">
      <c r="A29" s="9" t="s">
        <v>312</v>
      </c>
    </row>
  </sheetData>
  <mergeCells count="3">
    <mergeCell ref="B5:C5"/>
    <mergeCell ref="D5:E5"/>
    <mergeCell ref="F5:G5"/>
  </mergeCells>
  <hyperlinks>
    <hyperlink ref="A1" location="Forside!A1" display="Til forsiden"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C13"/>
  <sheetViews>
    <sheetView topLeftCell="A4" workbookViewId="0">
      <selection activeCell="A5" sqref="A5"/>
    </sheetView>
  </sheetViews>
  <sheetFormatPr defaultRowHeight="15" x14ac:dyDescent="0.25"/>
  <cols>
    <col min="1" max="1" width="20.7109375" customWidth="1"/>
    <col min="2" max="2" width="29.85546875" bestFit="1" customWidth="1"/>
    <col min="3" max="3" width="23.85546875" bestFit="1" customWidth="1"/>
  </cols>
  <sheetData>
    <row r="1" spans="1:3" x14ac:dyDescent="0.25">
      <c r="A1" s="2" t="s">
        <v>69</v>
      </c>
    </row>
    <row r="4" spans="1:3" x14ac:dyDescent="0.25">
      <c r="A4" t="s">
        <v>460</v>
      </c>
      <c r="B4" s="3"/>
      <c r="C4" s="3"/>
    </row>
    <row r="5" spans="1:3" ht="28.5" customHeight="1" x14ac:dyDescent="0.25">
      <c r="A5" s="147"/>
      <c r="B5" s="34" t="s">
        <v>357</v>
      </c>
      <c r="C5" s="34" t="s">
        <v>356</v>
      </c>
    </row>
    <row r="6" spans="1:3" x14ac:dyDescent="0.25">
      <c r="A6" s="17" t="s">
        <v>2</v>
      </c>
      <c r="B6" s="43">
        <f>[8]Tab38!B7</f>
        <v>251963.1971666679</v>
      </c>
      <c r="C6" s="43">
        <f>[8]Tab38!C7</f>
        <v>370970.48676568992</v>
      </c>
    </row>
    <row r="7" spans="1:3" ht="15.75" thickBot="1" x14ac:dyDescent="0.3">
      <c r="A7" s="74" t="s">
        <v>3</v>
      </c>
      <c r="B7" s="69">
        <f>[8]Tab38!B2</f>
        <v>269784.03292071068</v>
      </c>
      <c r="C7" s="69">
        <f>[8]Tab38!C2</f>
        <v>425829.56568399712</v>
      </c>
    </row>
    <row r="8" spans="1:3" ht="15.75" thickBot="1" x14ac:dyDescent="0.3">
      <c r="A8" s="53" t="s">
        <v>4</v>
      </c>
      <c r="B8" s="69">
        <f>[8]Tab38!B3</f>
        <v>249189.80288719959</v>
      </c>
      <c r="C8" s="69">
        <f>[8]Tab38!C3</f>
        <v>356610.35458304151</v>
      </c>
    </row>
    <row r="9" spans="1:3" ht="15.75" thickBot="1" x14ac:dyDescent="0.3">
      <c r="A9" s="53" t="s">
        <v>17</v>
      </c>
      <c r="B9" s="69">
        <f>[8]Tab38!B4</f>
        <v>236517.65313975859</v>
      </c>
      <c r="C9" s="69">
        <f>[8]Tab38!C4</f>
        <v>333073.5178189688</v>
      </c>
    </row>
    <row r="10" spans="1:3" ht="15.75" thickBot="1" x14ac:dyDescent="0.3">
      <c r="A10" s="53" t="s">
        <v>18</v>
      </c>
      <c r="B10" s="69">
        <f>[8]Tab38!B5</f>
        <v>240175.09677478779</v>
      </c>
      <c r="C10" s="69">
        <f>[8]Tab38!C5</f>
        <v>343222.90378320508</v>
      </c>
    </row>
    <row r="11" spans="1:3" ht="15.75" thickBot="1" x14ac:dyDescent="0.3">
      <c r="A11" s="53" t="s">
        <v>19</v>
      </c>
      <c r="B11" s="69">
        <f>[8]Tab38!B6</f>
        <v>236049.72714218689</v>
      </c>
      <c r="C11" s="69">
        <f>[8]Tab38!C6</f>
        <v>317481.82763500081</v>
      </c>
    </row>
    <row r="12" spans="1:3" x14ac:dyDescent="0.25">
      <c r="A12" s="11" t="s">
        <v>281</v>
      </c>
    </row>
    <row r="13" spans="1:3" x14ac:dyDescent="0.25">
      <c r="A13" s="11" t="s">
        <v>311</v>
      </c>
    </row>
  </sheetData>
  <hyperlinks>
    <hyperlink ref="A1" location="Forside!A1" display="Til forsiden"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9"/>
  <sheetViews>
    <sheetView workbookViewId="0">
      <selection activeCell="A5" sqref="A5"/>
    </sheetView>
  </sheetViews>
  <sheetFormatPr defaultRowHeight="15" x14ac:dyDescent="0.25"/>
  <cols>
    <col min="1" max="1" width="21.7109375" customWidth="1"/>
    <col min="2" max="2" width="20.7109375" customWidth="1"/>
    <col min="3" max="3" width="23" customWidth="1"/>
    <col min="4" max="4" width="20.7109375" customWidth="1"/>
  </cols>
  <sheetData>
    <row r="1" spans="1:4" x14ac:dyDescent="0.25">
      <c r="A1" s="2" t="s">
        <v>69</v>
      </c>
    </row>
    <row r="4" spans="1:4" x14ac:dyDescent="0.25">
      <c r="A4" t="s">
        <v>461</v>
      </c>
      <c r="B4" s="6"/>
      <c r="C4" s="6"/>
      <c r="D4" s="3"/>
    </row>
    <row r="5" spans="1:4" ht="28.5" customHeight="1" x14ac:dyDescent="0.25">
      <c r="A5" s="147"/>
      <c r="B5" s="34" t="s">
        <v>348</v>
      </c>
      <c r="C5" s="34" t="s">
        <v>349</v>
      </c>
      <c r="D5" s="33" t="s">
        <v>15</v>
      </c>
    </row>
    <row r="6" spans="1:4" ht="15.75" thickBot="1" x14ac:dyDescent="0.3">
      <c r="A6" s="74" t="s">
        <v>107</v>
      </c>
      <c r="B6" s="69">
        <f>[8]Tab39!B2</f>
        <v>261578.3467977535</v>
      </c>
      <c r="C6" s="69">
        <f>[8]Tab39!C2</f>
        <v>393085.45377931662</v>
      </c>
      <c r="D6" s="70">
        <f>[8]Tab39!D2</f>
        <v>-0.33455093725089341</v>
      </c>
    </row>
    <row r="7" spans="1:4" ht="15.75" thickBot="1" x14ac:dyDescent="0.3">
      <c r="A7" s="53" t="s">
        <v>108</v>
      </c>
      <c r="B7" s="69">
        <f>[8]Tab39!B3</f>
        <v>381990.21929384471</v>
      </c>
      <c r="C7" s="69">
        <f>[8]Tab39!C3</f>
        <v>722091.29110473371</v>
      </c>
      <c r="D7" s="70">
        <f>[8]Tab39!D3</f>
        <v>-0.47099456259964778</v>
      </c>
    </row>
    <row r="8" spans="1:4" ht="15.75" x14ac:dyDescent="0.3">
      <c r="A8" s="13" t="s">
        <v>281</v>
      </c>
    </row>
    <row r="9" spans="1:4" ht="15.75" x14ac:dyDescent="0.3">
      <c r="A9" s="13" t="s">
        <v>311</v>
      </c>
    </row>
  </sheetData>
  <hyperlinks>
    <hyperlink ref="A1" location="Forside!A1" display="Til forsiden"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G22"/>
  <sheetViews>
    <sheetView workbookViewId="0">
      <selection activeCell="A5" sqref="A5"/>
    </sheetView>
  </sheetViews>
  <sheetFormatPr defaultRowHeight="15" x14ac:dyDescent="0.25"/>
  <cols>
    <col min="1" max="1" width="20.140625" customWidth="1"/>
    <col min="2" max="7" width="10.7109375" customWidth="1"/>
  </cols>
  <sheetData>
    <row r="1" spans="1:7" x14ac:dyDescent="0.25">
      <c r="A1" s="2" t="s">
        <v>69</v>
      </c>
    </row>
    <row r="4" spans="1:7" x14ac:dyDescent="0.25">
      <c r="A4" t="s">
        <v>462</v>
      </c>
    </row>
    <row r="5" spans="1:7" ht="28.5" customHeight="1" x14ac:dyDescent="0.25">
      <c r="A5" s="150"/>
      <c r="B5" s="231" t="s">
        <v>2</v>
      </c>
      <c r="C5" s="231"/>
      <c r="D5" s="231" t="s">
        <v>3</v>
      </c>
      <c r="E5" s="231"/>
      <c r="F5" s="231" t="s">
        <v>4</v>
      </c>
      <c r="G5" s="231"/>
    </row>
    <row r="6" spans="1:7" ht="15.75" thickBot="1" x14ac:dyDescent="0.3">
      <c r="A6" s="38"/>
      <c r="B6" s="39" t="s">
        <v>6</v>
      </c>
      <c r="C6" s="39" t="s">
        <v>7</v>
      </c>
      <c r="D6" s="39" t="s">
        <v>6</v>
      </c>
      <c r="E6" s="39" t="s">
        <v>7</v>
      </c>
      <c r="F6" s="39" t="s">
        <v>6</v>
      </c>
      <c r="G6" s="39" t="s">
        <v>7</v>
      </c>
    </row>
    <row r="7" spans="1:7" ht="15.75" thickBot="1" x14ac:dyDescent="0.3">
      <c r="A7" s="17" t="s">
        <v>113</v>
      </c>
      <c r="B7" s="43">
        <f>[8]Tab40!C2</f>
        <v>820830</v>
      </c>
      <c r="C7" s="44">
        <f>[8]Tab40!D2</f>
        <v>1</v>
      </c>
      <c r="D7" s="43">
        <f>[8]Tab40!E2</f>
        <v>324063</v>
      </c>
      <c r="E7" s="44">
        <f>[8]Tab40!F2</f>
        <v>1</v>
      </c>
      <c r="F7" s="43">
        <f>[8]Tab40!G2</f>
        <v>104223</v>
      </c>
      <c r="G7" s="44">
        <f>[8]Tab40!H2</f>
        <v>1</v>
      </c>
    </row>
    <row r="8" spans="1:7" ht="15.75" thickBot="1" x14ac:dyDescent="0.3">
      <c r="A8" s="53" t="s">
        <v>109</v>
      </c>
      <c r="B8" s="54">
        <f>[8]Tab40!C3</f>
        <v>98388</v>
      </c>
      <c r="C8" s="55">
        <f>[8]Tab40!D3</f>
        <v>0.11986404005701549</v>
      </c>
      <c r="D8" s="54">
        <f>[8]Tab40!E3</f>
        <v>40235</v>
      </c>
      <c r="E8" s="55">
        <f>[8]Tab40!F3</f>
        <v>0.1241579569404714</v>
      </c>
      <c r="F8" s="54">
        <f>[8]Tab40!G3</f>
        <v>11390</v>
      </c>
      <c r="G8" s="55">
        <f>[8]Tab40!H3</f>
        <v>0.1092848987267686</v>
      </c>
    </row>
    <row r="9" spans="1:7" ht="15.75" thickBot="1" x14ac:dyDescent="0.3">
      <c r="A9" s="53" t="s">
        <v>110</v>
      </c>
      <c r="B9" s="54">
        <f>[8]Tab40!C4</f>
        <v>63308</v>
      </c>
      <c r="C9" s="55">
        <f>[8]Tab40!D4</f>
        <v>7.7126810667251439E-2</v>
      </c>
      <c r="D9" s="54">
        <f>[8]Tab40!E4</f>
        <v>22333</v>
      </c>
      <c r="E9" s="55">
        <f>[8]Tab40!F4</f>
        <v>6.8915612087773054E-2</v>
      </c>
      <c r="F9" s="54">
        <f>[8]Tab40!G4</f>
        <v>7433</v>
      </c>
      <c r="G9" s="55">
        <f>[8]Tab40!H4</f>
        <v>7.1318231100620785E-2</v>
      </c>
    </row>
    <row r="10" spans="1:7" ht="15.75" thickBot="1" x14ac:dyDescent="0.3">
      <c r="A10" s="53" t="s">
        <v>111</v>
      </c>
      <c r="B10" s="54">
        <f>[8]Tab40!C5</f>
        <v>105752</v>
      </c>
      <c r="C10" s="55">
        <f>[8]Tab40!D5</f>
        <v>0.12883544704750069</v>
      </c>
      <c r="D10" s="54">
        <f>[8]Tab40!E5</f>
        <v>39014</v>
      </c>
      <c r="E10" s="55">
        <f>[8]Tab40!F5</f>
        <v>0.12039017104698781</v>
      </c>
      <c r="F10" s="54">
        <f>[8]Tab40!G5</f>
        <v>13208</v>
      </c>
      <c r="G10" s="55">
        <f>[8]Tab40!H5</f>
        <v>0.12672826535409651</v>
      </c>
    </row>
    <row r="11" spans="1:7" ht="15.75" thickBot="1" x14ac:dyDescent="0.3">
      <c r="A11" s="53" t="s">
        <v>112</v>
      </c>
      <c r="B11" s="54">
        <f>[8]Tab40!C6</f>
        <v>293799</v>
      </c>
      <c r="C11" s="55">
        <f>[8]Tab40!D6</f>
        <v>0.35792916925550972</v>
      </c>
      <c r="D11" s="54">
        <f>[8]Tab40!E6</f>
        <v>99474</v>
      </c>
      <c r="E11" s="55">
        <f>[8]Tab40!F6</f>
        <v>0.30695883207894759</v>
      </c>
      <c r="F11" s="54">
        <f>[8]Tab40!G6</f>
        <v>40707</v>
      </c>
      <c r="G11" s="55">
        <f>[8]Tab40!H6</f>
        <v>0.39057597651190229</v>
      </c>
    </row>
    <row r="12" spans="1:7" ht="15.75" thickBot="1" x14ac:dyDescent="0.3">
      <c r="A12" s="56" t="str">
        <f>[8]Tab40!$A$7</f>
        <v>300.000-399.999 kr.</v>
      </c>
      <c r="B12" s="57">
        <f>[8]Tab40!C7</f>
        <v>134231</v>
      </c>
      <c r="C12" s="58">
        <f>[8]Tab40!D7</f>
        <v>0.1635308163687974</v>
      </c>
      <c r="D12" s="57">
        <f>[8]Tab40!E7</f>
        <v>56134</v>
      </c>
      <c r="E12" s="58">
        <f>[8]Tab40!F7</f>
        <v>0.17321940486880641</v>
      </c>
      <c r="F12" s="57">
        <f>[8]Tab40!G7</f>
        <v>17314</v>
      </c>
      <c r="G12" s="58">
        <f>[8]Tab40!H7</f>
        <v>0.16612455983803959</v>
      </c>
    </row>
    <row r="13" spans="1:7" x14ac:dyDescent="0.25">
      <c r="A13" s="56" t="str">
        <f>[8]Tab40!$A$8</f>
        <v>Over 400.000 kr.</v>
      </c>
      <c r="B13" s="57">
        <f>[8]Tab40!C8</f>
        <v>125352</v>
      </c>
      <c r="C13" s="58">
        <f>[8]Tab40!D8</f>
        <v>0.1527137166039253</v>
      </c>
      <c r="D13" s="57">
        <f>[8]Tab40!E8</f>
        <v>66873</v>
      </c>
      <c r="E13" s="58">
        <f>[8]Tab40!F8</f>
        <v>0.20635802297701369</v>
      </c>
      <c r="F13" s="57">
        <f>[8]Tab40!G8</f>
        <v>14171</v>
      </c>
      <c r="G13" s="58">
        <f>[8]Tab40!H8</f>
        <v>0.13596806846857221</v>
      </c>
    </row>
    <row r="14" spans="1:7" ht="28.5" customHeight="1" x14ac:dyDescent="0.25">
      <c r="A14" s="48"/>
      <c r="B14" s="231" t="s">
        <v>17</v>
      </c>
      <c r="C14" s="231"/>
      <c r="D14" s="231" t="s">
        <v>18</v>
      </c>
      <c r="E14" s="231"/>
      <c r="F14" s="231" t="s">
        <v>19</v>
      </c>
      <c r="G14" s="231"/>
    </row>
    <row r="15" spans="1:7" ht="15.75" thickBot="1" x14ac:dyDescent="0.3">
      <c r="A15" s="38"/>
      <c r="B15" s="39" t="s">
        <v>6</v>
      </c>
      <c r="C15" s="39" t="s">
        <v>7</v>
      </c>
      <c r="D15" s="39" t="s">
        <v>6</v>
      </c>
      <c r="E15" s="39" t="s">
        <v>7</v>
      </c>
      <c r="F15" s="39" t="s">
        <v>6</v>
      </c>
      <c r="G15" s="39" t="s">
        <v>7</v>
      </c>
    </row>
    <row r="16" spans="1:7" ht="15.75" thickBot="1" x14ac:dyDescent="0.3">
      <c r="A16" s="17" t="s">
        <v>113</v>
      </c>
      <c r="B16" s="43">
        <f>[8]Tab40!I2</f>
        <v>159353</v>
      </c>
      <c r="C16" s="44">
        <f>[8]Tab40!J2</f>
        <v>1</v>
      </c>
      <c r="D16" s="43">
        <f>[8]Tab40!K2</f>
        <v>162639</v>
      </c>
      <c r="E16" s="44">
        <f>[8]Tab40!L2</f>
        <v>1</v>
      </c>
      <c r="F16" s="43">
        <f>[8]Tab40!M2</f>
        <v>70552</v>
      </c>
      <c r="G16" s="44">
        <f>[8]Tab40!N2</f>
        <v>1</v>
      </c>
    </row>
    <row r="17" spans="1:7" ht="15.75" thickBot="1" x14ac:dyDescent="0.3">
      <c r="A17" s="53" t="s">
        <v>109</v>
      </c>
      <c r="B17" s="54">
        <f>[8]Tab40!I3</f>
        <v>17943</v>
      </c>
      <c r="C17" s="55">
        <f>[8]Tab40!J3</f>
        <v>0.1125990724994195</v>
      </c>
      <c r="D17" s="54">
        <f>[8]Tab40!K3</f>
        <v>20515</v>
      </c>
      <c r="E17" s="55">
        <f>[8]Tab40!L3</f>
        <v>0.12613825712160059</v>
      </c>
      <c r="F17" s="54">
        <f>[8]Tab40!M3</f>
        <v>8305</v>
      </c>
      <c r="G17" s="55">
        <f>[8]Tab40!N3</f>
        <v>0.1177145934913255</v>
      </c>
    </row>
    <row r="18" spans="1:7" ht="15.75" thickBot="1" x14ac:dyDescent="0.3">
      <c r="A18" s="53" t="s">
        <v>110</v>
      </c>
      <c r="B18" s="54">
        <f>[8]Tab40!I4</f>
        <v>13380</v>
      </c>
      <c r="C18" s="55">
        <f>[8]Tab40!J4</f>
        <v>8.3964531574554607E-2</v>
      </c>
      <c r="D18" s="54">
        <f>[8]Tab40!K4</f>
        <v>13759</v>
      </c>
      <c r="E18" s="55">
        <f>[8]Tab40!L4</f>
        <v>8.4598405056597728E-2</v>
      </c>
      <c r="F18" s="54">
        <f>[8]Tab40!M4</f>
        <v>6403</v>
      </c>
      <c r="G18" s="55">
        <f>[8]Tab40!N4</f>
        <v>9.0755754620705301E-2</v>
      </c>
    </row>
    <row r="19" spans="1:7" ht="15.75" thickBot="1" x14ac:dyDescent="0.3">
      <c r="A19" s="53" t="s">
        <v>111</v>
      </c>
      <c r="B19" s="54">
        <f>[8]Tab40!I5</f>
        <v>22530</v>
      </c>
      <c r="C19" s="55">
        <f>[8]Tab40!J5</f>
        <v>0.14138422244953031</v>
      </c>
      <c r="D19" s="54">
        <f>[8]Tab40!K5</f>
        <v>21201</v>
      </c>
      <c r="E19" s="55">
        <f>[8]Tab40!L5</f>
        <v>0.13035618763027321</v>
      </c>
      <c r="F19" s="54">
        <f>[8]Tab40!M5</f>
        <v>9799</v>
      </c>
      <c r="G19" s="55">
        <f>[8]Tab40!N5</f>
        <v>0.13889046377140271</v>
      </c>
    </row>
    <row r="20" spans="1:7" ht="15.75" thickBot="1" x14ac:dyDescent="0.3">
      <c r="A20" s="53" t="s">
        <v>112</v>
      </c>
      <c r="B20" s="54">
        <f>[8]Tab40!I6</f>
        <v>64244</v>
      </c>
      <c r="C20" s="55">
        <f>[8]Tab40!J6</f>
        <v>0.40315525907890032</v>
      </c>
      <c r="D20" s="54">
        <f>[8]Tab40!K6</f>
        <v>61396</v>
      </c>
      <c r="E20" s="55">
        <f>[8]Tab40!L6</f>
        <v>0.37749863193944871</v>
      </c>
      <c r="F20" s="54">
        <f>[8]Tab40!M6</f>
        <v>27978</v>
      </c>
      <c r="G20" s="55">
        <f>[8]Tab40!N6</f>
        <v>0.39655856673092188</v>
      </c>
    </row>
    <row r="21" spans="1:7" ht="15.75" thickBot="1" x14ac:dyDescent="0.3">
      <c r="A21" s="56" t="str">
        <f>[8]Tab40!$A$7</f>
        <v>300.000-399.999 kr.</v>
      </c>
      <c r="B21" s="54">
        <f>[8]Tab40!I7</f>
        <v>24535</v>
      </c>
      <c r="C21" s="55">
        <f>[8]Tab40!J7</f>
        <v>0.15396635143360959</v>
      </c>
      <c r="D21" s="54">
        <f>[8]Tab40!K7</f>
        <v>25627</v>
      </c>
      <c r="E21" s="55">
        <f>[8]Tab40!L7</f>
        <v>0.15756983257398291</v>
      </c>
      <c r="F21" s="54">
        <f>[8]Tab40!M7</f>
        <v>10621</v>
      </c>
      <c r="G21" s="55">
        <f>[8]Tab40!N7</f>
        <v>0.15054144460823221</v>
      </c>
    </row>
    <row r="22" spans="1:7" x14ac:dyDescent="0.25">
      <c r="A22" s="56" t="str">
        <f>[8]Tab40!$A$8</f>
        <v>Over 400.000 kr.</v>
      </c>
      <c r="B22" s="57">
        <f>[8]Tab40!I8</f>
        <v>16721</v>
      </c>
      <c r="C22" s="58">
        <f>[8]Tab40!J8</f>
        <v>0.1049305629639856</v>
      </c>
      <c r="D22" s="57">
        <f>[8]Tab40!K8</f>
        <v>20141</v>
      </c>
      <c r="E22" s="58">
        <f>[8]Tab40!L8</f>
        <v>0.1238386856780969</v>
      </c>
      <c r="F22" s="57">
        <f>[8]Tab40!M8</f>
        <v>7446</v>
      </c>
      <c r="G22" s="58">
        <f>[8]Tab40!N8</f>
        <v>0.1055391767774124</v>
      </c>
    </row>
  </sheetData>
  <mergeCells count="6">
    <mergeCell ref="B5:C5"/>
    <mergeCell ref="D5:E5"/>
    <mergeCell ref="F5:G5"/>
    <mergeCell ref="B14:C14"/>
    <mergeCell ref="D14:E14"/>
    <mergeCell ref="F14:G14"/>
  </mergeCells>
  <hyperlinks>
    <hyperlink ref="A1" location="Forside!A1" display="Til forsiden"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22"/>
  <sheetViews>
    <sheetView workbookViewId="0">
      <selection activeCell="G11" sqref="G11"/>
    </sheetView>
  </sheetViews>
  <sheetFormatPr defaultRowHeight="15" x14ac:dyDescent="0.25"/>
  <cols>
    <col min="1" max="1" width="20.140625" customWidth="1"/>
    <col min="2" max="7" width="10.7109375" customWidth="1"/>
  </cols>
  <sheetData>
    <row r="1" spans="1:7" x14ac:dyDescent="0.25">
      <c r="A1" s="2" t="s">
        <v>69</v>
      </c>
    </row>
    <row r="4" spans="1:7" x14ac:dyDescent="0.25">
      <c r="A4" t="s">
        <v>358</v>
      </c>
    </row>
    <row r="5" spans="1:7" ht="28.5" customHeight="1" x14ac:dyDescent="0.25">
      <c r="A5" s="150"/>
      <c r="B5" s="231" t="s">
        <v>2</v>
      </c>
      <c r="C5" s="231"/>
      <c r="D5" s="231" t="s">
        <v>3</v>
      </c>
      <c r="E5" s="231"/>
      <c r="F5" s="231" t="s">
        <v>4</v>
      </c>
      <c r="G5" s="231"/>
    </row>
    <row r="6" spans="1:7" ht="15.75" thickBot="1" x14ac:dyDescent="0.3">
      <c r="A6" s="38"/>
      <c r="B6" s="39" t="s">
        <v>6</v>
      </c>
      <c r="C6" s="39" t="s">
        <v>7</v>
      </c>
      <c r="D6" s="39" t="s">
        <v>6</v>
      </c>
      <c r="E6" s="39" t="s">
        <v>7</v>
      </c>
      <c r="F6" s="39" t="s">
        <v>6</v>
      </c>
      <c r="G6" s="39" t="s">
        <v>7</v>
      </c>
    </row>
    <row r="7" spans="1:7" ht="15.75" thickBot="1" x14ac:dyDescent="0.3">
      <c r="A7" s="17" t="s">
        <v>113</v>
      </c>
      <c r="B7" s="43">
        <f>[8]Tab41!C2</f>
        <v>4037132</v>
      </c>
      <c r="C7" s="44">
        <f>[8]Tab41!D2</f>
        <v>1</v>
      </c>
      <c r="D7" s="43">
        <f>[8]Tab41!E2</f>
        <v>1205981</v>
      </c>
      <c r="E7" s="44">
        <f>[8]Tab41!F2</f>
        <v>1</v>
      </c>
      <c r="F7" s="43">
        <f>[8]Tab41!G2</f>
        <v>601912</v>
      </c>
      <c r="G7" s="44">
        <f>[8]Tab41!H2</f>
        <v>1</v>
      </c>
    </row>
    <row r="8" spans="1:7" ht="15.75" thickBot="1" x14ac:dyDescent="0.3">
      <c r="A8" s="53" t="s">
        <v>109</v>
      </c>
      <c r="B8" s="54">
        <f>[8]Tab41!C3</f>
        <v>447446</v>
      </c>
      <c r="C8" s="55">
        <f>[8]Tab41!D3</f>
        <v>0.1108326405973349</v>
      </c>
      <c r="D8" s="54">
        <f>[8]Tab41!E3</f>
        <v>149241</v>
      </c>
      <c r="E8" s="55">
        <f>[8]Tab41!F3</f>
        <v>0.1237507058568916</v>
      </c>
      <c r="F8" s="54">
        <f>[8]Tab41!G3</f>
        <v>63107</v>
      </c>
      <c r="G8" s="55">
        <f>[8]Tab41!H3</f>
        <v>0.10484422972128821</v>
      </c>
    </row>
    <row r="9" spans="1:7" ht="15.75" thickBot="1" x14ac:dyDescent="0.3">
      <c r="A9" s="53" t="s">
        <v>110</v>
      </c>
      <c r="B9" s="54">
        <f>[8]Tab41!C4</f>
        <v>246760</v>
      </c>
      <c r="C9" s="55">
        <f>[8]Tab41!D4</f>
        <v>6.1122598914278757E-2</v>
      </c>
      <c r="D9" s="54">
        <f>[8]Tab41!E4</f>
        <v>70712</v>
      </c>
      <c r="E9" s="55">
        <f>[8]Tab41!F4</f>
        <v>5.8634422930377843E-2</v>
      </c>
      <c r="F9" s="54">
        <f>[8]Tab41!G4</f>
        <v>34163</v>
      </c>
      <c r="G9" s="55">
        <f>[8]Tab41!H4</f>
        <v>5.6757466207684841E-2</v>
      </c>
    </row>
    <row r="10" spans="1:7" ht="15.75" thickBot="1" x14ac:dyDescent="0.3">
      <c r="A10" s="53" t="s">
        <v>111</v>
      </c>
      <c r="B10" s="54">
        <f>[8]Tab41!C5</f>
        <v>391724</v>
      </c>
      <c r="C10" s="55">
        <f>[8]Tab41!D5</f>
        <v>9.7030268021952221E-2</v>
      </c>
      <c r="D10" s="54">
        <f>[8]Tab41!E5</f>
        <v>98802</v>
      </c>
      <c r="E10" s="55">
        <f>[8]Tab41!F5</f>
        <v>8.1926663852913112E-2</v>
      </c>
      <c r="F10" s="54">
        <f>[8]Tab41!G5</f>
        <v>60883</v>
      </c>
      <c r="G10" s="55">
        <f>[8]Tab41!H5</f>
        <v>0.1011493374446763</v>
      </c>
    </row>
    <row r="11" spans="1:7" ht="15.75" thickBot="1" x14ac:dyDescent="0.3">
      <c r="A11" s="53" t="s">
        <v>112</v>
      </c>
      <c r="B11" s="54">
        <f>[8]Tab41!C6</f>
        <v>752926</v>
      </c>
      <c r="C11" s="55">
        <f>[8]Tab41!D6</f>
        <v>0.18650021847192511</v>
      </c>
      <c r="D11" s="54">
        <f>[8]Tab41!E6</f>
        <v>193289</v>
      </c>
      <c r="E11" s="55">
        <f>[8]Tab41!F6</f>
        <v>0.16027532772075179</v>
      </c>
      <c r="F11" s="54">
        <f>[8]Tab41!G6</f>
        <v>116960</v>
      </c>
      <c r="G11" s="55">
        <f>[8]Tab41!H6</f>
        <v>0.19431411900742959</v>
      </c>
    </row>
    <row r="12" spans="1:7" ht="15.75" thickBot="1" x14ac:dyDescent="0.3">
      <c r="A12" s="56" t="str">
        <f>[8]Tab40!$A$7</f>
        <v>300.000-399.999 kr.</v>
      </c>
      <c r="B12" s="57">
        <f>[8]Tab41!C7</f>
        <v>678549</v>
      </c>
      <c r="C12" s="58">
        <f>[8]Tab41!D7</f>
        <v>0.16807699128985629</v>
      </c>
      <c r="D12" s="57">
        <f>[8]Tab41!E7</f>
        <v>169034</v>
      </c>
      <c r="E12" s="58">
        <f>[8]Tab41!F7</f>
        <v>0.14016307056247149</v>
      </c>
      <c r="F12" s="57">
        <f>[8]Tab41!G7</f>
        <v>103540</v>
      </c>
      <c r="G12" s="58">
        <f>[8]Tab41!H7</f>
        <v>0.1720185010433419</v>
      </c>
    </row>
    <row r="13" spans="1:7" x14ac:dyDescent="0.25">
      <c r="A13" s="56" t="str">
        <f>[8]Tab40!$A$8</f>
        <v>Over 400.000 kr.</v>
      </c>
      <c r="B13" s="57">
        <f>[8]Tab41!C8</f>
        <v>1519727</v>
      </c>
      <c r="C13" s="58">
        <f>[8]Tab41!D8</f>
        <v>0.37643728270465282</v>
      </c>
      <c r="D13" s="57">
        <f>[8]Tab41!E8</f>
        <v>524903</v>
      </c>
      <c r="E13" s="58">
        <f>[8]Tab41!F8</f>
        <v>0.43524980907659411</v>
      </c>
      <c r="F13" s="57">
        <f>[8]Tab41!G8</f>
        <v>223259</v>
      </c>
      <c r="G13" s="58">
        <f>[8]Tab41!H8</f>
        <v>0.3709163465755792</v>
      </c>
    </row>
    <row r="14" spans="1:7" ht="28.5" customHeight="1" x14ac:dyDescent="0.25">
      <c r="A14" s="48"/>
      <c r="B14" s="231" t="s">
        <v>17</v>
      </c>
      <c r="C14" s="231"/>
      <c r="D14" s="231" t="s">
        <v>18</v>
      </c>
      <c r="E14" s="231"/>
      <c r="F14" s="231" t="s">
        <v>19</v>
      </c>
      <c r="G14" s="231"/>
    </row>
    <row r="15" spans="1:7" ht="15.75" thickBot="1" x14ac:dyDescent="0.3">
      <c r="A15" s="38"/>
      <c r="B15" s="39" t="s">
        <v>6</v>
      </c>
      <c r="C15" s="39" t="s">
        <v>7</v>
      </c>
      <c r="D15" s="39" t="s">
        <v>6</v>
      </c>
      <c r="E15" s="39" t="s">
        <v>7</v>
      </c>
      <c r="F15" s="39" t="s">
        <v>6</v>
      </c>
      <c r="G15" s="39" t="s">
        <v>7</v>
      </c>
    </row>
    <row r="16" spans="1:7" ht="15.75" thickBot="1" x14ac:dyDescent="0.3">
      <c r="A16" s="17" t="s">
        <v>113</v>
      </c>
      <c r="B16" s="43">
        <f>[8]Tab41!I2</f>
        <v>860931</v>
      </c>
      <c r="C16" s="44">
        <f>[8]Tab41!J2</f>
        <v>1</v>
      </c>
      <c r="D16" s="43">
        <f>[8]Tab41!K2</f>
        <v>943422</v>
      </c>
      <c r="E16" s="44">
        <f>[8]Tab41!L2</f>
        <v>1</v>
      </c>
      <c r="F16" s="43">
        <f>[8]Tab41!M2</f>
        <v>424886</v>
      </c>
      <c r="G16" s="44">
        <f>[8]Tab41!N2</f>
        <v>1</v>
      </c>
    </row>
    <row r="17" spans="1:7" ht="15.75" thickBot="1" x14ac:dyDescent="0.3">
      <c r="A17" s="53" t="s">
        <v>109</v>
      </c>
      <c r="B17" s="54">
        <f>[8]Tab41!I3</f>
        <v>90013</v>
      </c>
      <c r="C17" s="55">
        <f>[8]Tab41!J3</f>
        <v>0.1045530942665556</v>
      </c>
      <c r="D17" s="54">
        <f>[8]Tab41!K3</f>
        <v>101642</v>
      </c>
      <c r="E17" s="55">
        <f>[8]Tab41!L3</f>
        <v>0.107737576609407</v>
      </c>
      <c r="F17" s="54">
        <f>[8]Tab41!M3</f>
        <v>43443</v>
      </c>
      <c r="G17" s="55">
        <f>[8]Tab41!N3</f>
        <v>0.10224624958224091</v>
      </c>
    </row>
    <row r="18" spans="1:7" ht="15.75" thickBot="1" x14ac:dyDescent="0.3">
      <c r="A18" s="53" t="s">
        <v>110</v>
      </c>
      <c r="B18" s="54">
        <f>[8]Tab41!I4</f>
        <v>54346</v>
      </c>
      <c r="C18" s="55">
        <f>[8]Tab41!J4</f>
        <v>6.3124687111975289E-2</v>
      </c>
      <c r="D18" s="54">
        <f>[8]Tab41!K4</f>
        <v>59842</v>
      </c>
      <c r="E18" s="55">
        <f>[8]Tab41!L4</f>
        <v>6.3430787070897221E-2</v>
      </c>
      <c r="F18" s="54">
        <f>[8]Tab41!M4</f>
        <v>27697</v>
      </c>
      <c r="G18" s="55">
        <f>[8]Tab41!N4</f>
        <v>6.5186897191246596E-2</v>
      </c>
    </row>
    <row r="19" spans="1:7" ht="15.75" thickBot="1" x14ac:dyDescent="0.3">
      <c r="A19" s="53" t="s">
        <v>111</v>
      </c>
      <c r="B19" s="54">
        <f>[8]Tab41!I5</f>
        <v>90618</v>
      </c>
      <c r="C19" s="55">
        <f>[8]Tab41!J5</f>
        <v>0.10525582189513449</v>
      </c>
      <c r="D19" s="54">
        <f>[8]Tab41!K5</f>
        <v>94180</v>
      </c>
      <c r="E19" s="55">
        <f>[8]Tab41!L5</f>
        <v>9.9828072697053918E-2</v>
      </c>
      <c r="F19" s="54">
        <f>[8]Tab41!M5</f>
        <v>47241</v>
      </c>
      <c r="G19" s="55">
        <f>[8]Tab41!N5</f>
        <v>0.1111851178904459</v>
      </c>
    </row>
    <row r="20" spans="1:7" ht="15.75" thickBot="1" x14ac:dyDescent="0.3">
      <c r="A20" s="53" t="s">
        <v>112</v>
      </c>
      <c r="B20" s="54">
        <f>[8]Tab41!I6</f>
        <v>174223</v>
      </c>
      <c r="C20" s="55">
        <f>[8]Tab41!J6</f>
        <v>0.20236581096510639</v>
      </c>
      <c r="D20" s="54">
        <f>[8]Tab41!K6</f>
        <v>181014</v>
      </c>
      <c r="E20" s="55">
        <f>[8]Tab41!L6</f>
        <v>0.19186959812257931</v>
      </c>
      <c r="F20" s="54">
        <f>[8]Tab41!M6</f>
        <v>87440</v>
      </c>
      <c r="G20" s="55">
        <f>[8]Tab41!N6</f>
        <v>0.20579637832265599</v>
      </c>
    </row>
    <row r="21" spans="1:7" ht="15.75" thickBot="1" x14ac:dyDescent="0.3">
      <c r="A21" s="56" t="str">
        <f>[8]Tab40!$A$7</f>
        <v>300.000-399.999 kr.</v>
      </c>
      <c r="B21" s="54">
        <f>[8]Tab41!I7</f>
        <v>159401</v>
      </c>
      <c r="C21" s="55">
        <f>[8]Tab41!J7</f>
        <v>0.18514956483156031</v>
      </c>
      <c r="D21" s="54">
        <f>[8]Tab41!K7</f>
        <v>167467</v>
      </c>
      <c r="E21" s="55">
        <f>[8]Tab41!L7</f>
        <v>0.17751017042214409</v>
      </c>
      <c r="F21" s="54">
        <f>[8]Tab41!M7</f>
        <v>79107</v>
      </c>
      <c r="G21" s="55">
        <f>[8]Tab41!N7</f>
        <v>0.1861840587828264</v>
      </c>
    </row>
    <row r="22" spans="1:7" x14ac:dyDescent="0.25">
      <c r="A22" s="56" t="str">
        <f>[8]Tab40!$A$8</f>
        <v>Over 400.000 kr.</v>
      </c>
      <c r="B22" s="57">
        <f>[8]Tab41!I8</f>
        <v>292330</v>
      </c>
      <c r="C22" s="58">
        <f>[8]Tab41!J8</f>
        <v>0.33955102092966799</v>
      </c>
      <c r="D22" s="57">
        <f>[8]Tab41!K8</f>
        <v>339277</v>
      </c>
      <c r="E22" s="58">
        <f>[8]Tab41!L8</f>
        <v>0.35962379507791842</v>
      </c>
      <c r="F22" s="57">
        <f>[8]Tab41!M8</f>
        <v>139958</v>
      </c>
      <c r="G22" s="58">
        <f>[8]Tab41!N8</f>
        <v>0.32940129823058423</v>
      </c>
    </row>
  </sheetData>
  <mergeCells count="6">
    <mergeCell ref="B14:C14"/>
    <mergeCell ref="D14:E14"/>
    <mergeCell ref="F14:G14"/>
    <mergeCell ref="B5:C5"/>
    <mergeCell ref="D5:E5"/>
    <mergeCell ref="F5:G5"/>
  </mergeCells>
  <hyperlinks>
    <hyperlink ref="A1" location="Forside!A1" display="Til forsiden"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8"/>
  <sheetViews>
    <sheetView workbookViewId="0">
      <selection activeCell="J21" sqref="J21"/>
    </sheetView>
  </sheetViews>
  <sheetFormatPr defaultRowHeight="15" x14ac:dyDescent="0.25"/>
  <cols>
    <col min="1" max="1" width="20.42578125" customWidth="1"/>
    <col min="2" max="6" width="10.7109375" customWidth="1"/>
    <col min="7" max="7" width="16.140625" customWidth="1"/>
  </cols>
  <sheetData>
    <row r="1" spans="1:7" x14ac:dyDescent="0.25">
      <c r="A1" s="2" t="s">
        <v>69</v>
      </c>
    </row>
    <row r="4" spans="1:7" x14ac:dyDescent="0.25">
      <c r="A4" t="s">
        <v>463</v>
      </c>
    </row>
    <row r="5" spans="1:7" ht="28.5" customHeight="1" x14ac:dyDescent="0.25">
      <c r="A5" s="96"/>
      <c r="B5" s="34" t="s">
        <v>428</v>
      </c>
      <c r="C5" s="34" t="s">
        <v>429</v>
      </c>
      <c r="D5" s="34" t="s">
        <v>430</v>
      </c>
      <c r="E5" s="34" t="s">
        <v>431</v>
      </c>
      <c r="F5" s="34" t="s">
        <v>432</v>
      </c>
      <c r="G5" s="34" t="s">
        <v>359</v>
      </c>
    </row>
    <row r="6" spans="1:7" ht="15.75" thickBot="1" x14ac:dyDescent="0.3">
      <c r="A6" s="74" t="s">
        <v>13</v>
      </c>
      <c r="B6" s="69">
        <v>230618.742702285</v>
      </c>
      <c r="C6" s="69">
        <v>236449.6341334442</v>
      </c>
      <c r="D6" s="69">
        <v>241972.71299002069</v>
      </c>
      <c r="E6" s="69">
        <v>251963.1971666679</v>
      </c>
      <c r="F6" s="69">
        <v>261578.3467977535</v>
      </c>
      <c r="G6" s="75">
        <v>0.134245828126101</v>
      </c>
    </row>
    <row r="7" spans="1:7" ht="15.75" thickBot="1" x14ac:dyDescent="0.3">
      <c r="A7" s="53" t="s">
        <v>21</v>
      </c>
      <c r="B7" s="54">
        <v>338672.02855331032</v>
      </c>
      <c r="C7" s="54">
        <v>344704.80577617779</v>
      </c>
      <c r="D7" s="54">
        <v>358083.72648528032</v>
      </c>
      <c r="E7" s="54">
        <v>374664.56567394658</v>
      </c>
      <c r="F7" s="54">
        <v>393085.45377931662</v>
      </c>
      <c r="G7" s="55">
        <v>0.16066701893995089</v>
      </c>
    </row>
    <row r="8" spans="1:7" ht="15.75" x14ac:dyDescent="0.3">
      <c r="A8" s="13" t="s">
        <v>282</v>
      </c>
    </row>
  </sheetData>
  <hyperlinks>
    <hyperlink ref="A1" location="Forside!A1" display="Til forsiden" xr:uid="{00000000-0004-0000-2C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3A6A2-5745-48E1-8836-D1C8FE9537FE}">
  <dimension ref="A1:E19"/>
  <sheetViews>
    <sheetView workbookViewId="0">
      <selection activeCell="A5" sqref="A5"/>
    </sheetView>
  </sheetViews>
  <sheetFormatPr defaultRowHeight="15" x14ac:dyDescent="0.25"/>
  <cols>
    <col min="1" max="1" width="30.28515625" customWidth="1"/>
    <col min="2" max="5" width="14.42578125" customWidth="1"/>
  </cols>
  <sheetData>
    <row r="1" spans="1:5" x14ac:dyDescent="0.25">
      <c r="A1" s="2" t="s">
        <v>69</v>
      </c>
    </row>
    <row r="4" spans="1:5" x14ac:dyDescent="0.25">
      <c r="A4" t="s">
        <v>464</v>
      </c>
    </row>
    <row r="5" spans="1:5" ht="28.5" customHeight="1" x14ac:dyDescent="0.25">
      <c r="A5" s="34"/>
      <c r="B5" s="34" t="s">
        <v>113</v>
      </c>
      <c r="C5" s="34" t="s">
        <v>323</v>
      </c>
      <c r="D5" s="34" t="s">
        <v>324</v>
      </c>
      <c r="E5" s="34" t="s">
        <v>325</v>
      </c>
    </row>
    <row r="6" spans="1:5" ht="15.75" thickBot="1" x14ac:dyDescent="0.3">
      <c r="A6" s="152" t="s">
        <v>6</v>
      </c>
      <c r="B6" s="30"/>
      <c r="C6" s="30"/>
      <c r="D6" s="30"/>
      <c r="E6" s="30"/>
    </row>
    <row r="7" spans="1:5" ht="15.75" thickBot="1" x14ac:dyDescent="0.3">
      <c r="A7" s="35" t="s">
        <v>9</v>
      </c>
      <c r="B7" s="151">
        <f>[9]Tab43!C2</f>
        <v>72712</v>
      </c>
      <c r="C7" s="151">
        <f>[9]Tab43!D2</f>
        <v>29814</v>
      </c>
      <c r="D7" s="151">
        <f>[9]Tab43!E2</f>
        <v>26954</v>
      </c>
      <c r="E7" s="151">
        <f>[9]Tab43!F2</f>
        <v>15944</v>
      </c>
    </row>
    <row r="8" spans="1:5" ht="15.75" thickBot="1" x14ac:dyDescent="0.3">
      <c r="A8" s="66" t="s">
        <v>326</v>
      </c>
      <c r="B8" s="94">
        <f>[9]Tab43!C3</f>
        <v>24379</v>
      </c>
      <c r="C8" s="94">
        <f>[9]Tab43!D3</f>
        <v>11452</v>
      </c>
      <c r="D8" s="94">
        <f>[9]Tab43!E3</f>
        <v>7192</v>
      </c>
      <c r="E8" s="94">
        <f>[9]Tab43!F3</f>
        <v>5735</v>
      </c>
    </row>
    <row r="9" spans="1:5" ht="15.75" thickBot="1" x14ac:dyDescent="0.3">
      <c r="A9" s="66" t="s">
        <v>248</v>
      </c>
      <c r="B9" s="94">
        <f>[9]Tab43!C4</f>
        <v>19910</v>
      </c>
      <c r="C9" s="94">
        <f>[9]Tab43!D4</f>
        <v>6977</v>
      </c>
      <c r="D9" s="94">
        <f>[9]Tab43!E4</f>
        <v>8435</v>
      </c>
      <c r="E9" s="94">
        <f>[9]Tab43!F4</f>
        <v>4498</v>
      </c>
    </row>
    <row r="10" spans="1:5" ht="15.75" thickBot="1" x14ac:dyDescent="0.3">
      <c r="A10" s="66" t="s">
        <v>90</v>
      </c>
      <c r="B10" s="94">
        <f>[9]Tab43!C5</f>
        <v>17388</v>
      </c>
      <c r="C10" s="94">
        <f>[9]Tab43!D5</f>
        <v>7513</v>
      </c>
      <c r="D10" s="94">
        <f>[9]Tab43!E5</f>
        <v>6383</v>
      </c>
      <c r="E10" s="94">
        <f>[9]Tab43!F5</f>
        <v>3492</v>
      </c>
    </row>
    <row r="11" spans="1:5" ht="15.75" thickBot="1" x14ac:dyDescent="0.3">
      <c r="A11" s="66" t="s">
        <v>91</v>
      </c>
      <c r="B11" s="94">
        <f>[9]Tab43!C6</f>
        <v>8454</v>
      </c>
      <c r="C11" s="94">
        <f>[9]Tab43!D6</f>
        <v>2951</v>
      </c>
      <c r="D11" s="94">
        <f>[9]Tab43!E6</f>
        <v>3645</v>
      </c>
      <c r="E11" s="94">
        <f>[9]Tab43!F6</f>
        <v>1858</v>
      </c>
    </row>
    <row r="12" spans="1:5" x14ac:dyDescent="0.25">
      <c r="A12" s="193" t="s">
        <v>426</v>
      </c>
      <c r="B12" s="32">
        <f>[9]Tab43!C7</f>
        <v>2581</v>
      </c>
      <c r="C12" s="32">
        <f>[9]Tab43!D7</f>
        <v>921</v>
      </c>
      <c r="D12" s="32">
        <f>[9]Tab43!E7</f>
        <v>1299</v>
      </c>
      <c r="E12" s="32">
        <f>[9]Tab43!F7</f>
        <v>361</v>
      </c>
    </row>
    <row r="13" spans="1:5" ht="15.75" thickBot="1" x14ac:dyDescent="0.3">
      <c r="A13" s="152" t="s">
        <v>360</v>
      </c>
      <c r="B13" s="30"/>
      <c r="C13" s="30"/>
      <c r="D13" s="30"/>
      <c r="E13" s="30"/>
    </row>
    <row r="14" spans="1:5" ht="15.75" thickBot="1" x14ac:dyDescent="0.3">
      <c r="A14" s="35" t="s">
        <v>9</v>
      </c>
      <c r="B14" s="185">
        <f>[9]Tab43!C9</f>
        <v>8.7743729229165207E-2</v>
      </c>
      <c r="C14" s="185">
        <f>[9]Tab43!D9</f>
        <v>3.5977438981713218E-2</v>
      </c>
      <c r="D14" s="185">
        <f>[9]Tab43!E9</f>
        <v>3.2526192067924398E-2</v>
      </c>
      <c r="E14" s="185">
        <f>[9]Tab43!F9</f>
        <v>1.9240098179527591E-2</v>
      </c>
    </row>
    <row r="15" spans="1:5" ht="15.75" thickBot="1" x14ac:dyDescent="0.3">
      <c r="A15" s="66" t="s">
        <v>326</v>
      </c>
      <c r="B15" s="161">
        <f>[9]Tab43!C10</f>
        <v>0.19382717030935701</v>
      </c>
      <c r="C15" s="161">
        <f>[9]Tab43!D10</f>
        <v>9.1050032994903676E-2</v>
      </c>
      <c r="D15" s="161">
        <f>[9]Tab43!E10</f>
        <v>5.7180565604204273E-2</v>
      </c>
      <c r="E15" s="161">
        <f>[9]Tab43!F10</f>
        <v>4.5596571710249091E-2</v>
      </c>
    </row>
    <row r="16" spans="1:5" ht="15.75" thickBot="1" x14ac:dyDescent="0.3">
      <c r="A16" s="66" t="s">
        <v>248</v>
      </c>
      <c r="B16" s="161">
        <f>[9]Tab43!C11</f>
        <v>0.14272094506928171</v>
      </c>
      <c r="C16" s="161">
        <f>[9]Tab43!D11</f>
        <v>5.0013261363554898E-2</v>
      </c>
      <c r="D16" s="161">
        <f>[9]Tab43!E11</f>
        <v>6.0464649505745399E-2</v>
      </c>
      <c r="E16" s="161">
        <f>[9]Tab43!F11</f>
        <v>3.2243034199981362E-2</v>
      </c>
    </row>
    <row r="17" spans="1:5" ht="15.75" thickBot="1" x14ac:dyDescent="0.3">
      <c r="A17" s="66" t="s">
        <v>90</v>
      </c>
      <c r="B17" s="161">
        <f>[9]Tab43!C12</f>
        <v>0.10953001870854361</v>
      </c>
      <c r="C17" s="161">
        <f>[9]Tab43!D12</f>
        <v>4.7325686137410158E-2</v>
      </c>
      <c r="D17" s="161">
        <f>[9]Tab43!E12</f>
        <v>4.0207620739396918E-2</v>
      </c>
      <c r="E17" s="161">
        <f>[9]Tab43!F12</f>
        <v>2.1996711831736491E-2</v>
      </c>
    </row>
    <row r="18" spans="1:5" ht="15.75" thickBot="1" x14ac:dyDescent="0.3">
      <c r="A18" s="66" t="s">
        <v>91</v>
      </c>
      <c r="B18" s="161">
        <f>[9]Tab43!C13</f>
        <v>4.7114554016774883E-2</v>
      </c>
      <c r="C18" s="161">
        <f>[9]Tab43!D13</f>
        <v>1.6446066820854349E-2</v>
      </c>
      <c r="D18" s="161">
        <f>[9]Tab43!E13</f>
        <v>2.031376264385432E-2</v>
      </c>
      <c r="E18" s="161">
        <f>[9]Tab43!F13</f>
        <v>1.035472455206621E-2</v>
      </c>
    </row>
    <row r="19" spans="1:5" x14ac:dyDescent="0.25">
      <c r="A19" s="68" t="s">
        <v>426</v>
      </c>
      <c r="B19" s="184">
        <f>[9]Tab43!C14</f>
        <v>1.145990586981618E-2</v>
      </c>
      <c r="C19" s="184">
        <f>[9]Tab43!D14</f>
        <v>4.089334872569044E-3</v>
      </c>
      <c r="D19" s="184">
        <f>[9]Tab43!E14</f>
        <v>5.7676938104964026E-3</v>
      </c>
      <c r="E19" s="184">
        <f>[9]Tab43!F14</f>
        <v>1.6028771867507331E-3</v>
      </c>
    </row>
  </sheetData>
  <hyperlinks>
    <hyperlink ref="A1" location="Forside!A1" display="Til forsiden" xr:uid="{C9D8E8EA-E248-4467-96D4-1EDA9AF5004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5FDF-62D5-43A7-AE16-BFB7CFDB852E}">
  <dimension ref="A1:F19"/>
  <sheetViews>
    <sheetView workbookViewId="0">
      <selection activeCell="A5" sqref="A5"/>
    </sheetView>
  </sheetViews>
  <sheetFormatPr defaultRowHeight="15" x14ac:dyDescent="0.25"/>
  <cols>
    <col min="1" max="1" width="27.42578125" customWidth="1"/>
  </cols>
  <sheetData>
    <row r="1" spans="1:6" x14ac:dyDescent="0.25">
      <c r="A1" s="2" t="s">
        <v>69</v>
      </c>
    </row>
    <row r="4" spans="1:6" x14ac:dyDescent="0.25">
      <c r="A4" t="s">
        <v>465</v>
      </c>
    </row>
    <row r="5" spans="1:6" ht="28.5" customHeight="1" x14ac:dyDescent="0.25">
      <c r="A5" s="34"/>
      <c r="B5" s="34" t="s">
        <v>113</v>
      </c>
      <c r="C5" s="34">
        <v>1</v>
      </c>
      <c r="D5" s="34">
        <v>2</v>
      </c>
      <c r="E5" s="34">
        <v>3</v>
      </c>
      <c r="F5" s="34" t="s">
        <v>327</v>
      </c>
    </row>
    <row r="6" spans="1:6" ht="15.75" thickBot="1" x14ac:dyDescent="0.3">
      <c r="A6" s="152" t="s">
        <v>6</v>
      </c>
      <c r="B6" s="38"/>
      <c r="C6" s="38"/>
      <c r="D6" s="38"/>
      <c r="E6" s="38"/>
      <c r="F6" s="38"/>
    </row>
    <row r="7" spans="1:6" ht="15.75" thickBot="1" x14ac:dyDescent="0.3">
      <c r="A7" s="35" t="s">
        <v>9</v>
      </c>
      <c r="B7" s="154">
        <f>[9]Tab44!C2</f>
        <v>32568</v>
      </c>
      <c r="C7" s="154">
        <f>[9]Tab44!D2</f>
        <v>22513</v>
      </c>
      <c r="D7" s="154">
        <f>[9]Tab44!E2</f>
        <v>4943</v>
      </c>
      <c r="E7" s="154">
        <f>[9]Tab44!F2</f>
        <v>1883</v>
      </c>
      <c r="F7" s="154">
        <f>[9]Tab44!G2</f>
        <v>3229</v>
      </c>
    </row>
    <row r="8" spans="1:6" ht="15.75" thickBot="1" x14ac:dyDescent="0.3">
      <c r="A8" s="66" t="s">
        <v>326</v>
      </c>
      <c r="B8" s="155">
        <f>[9]Tab44!C3</f>
        <v>8390</v>
      </c>
      <c r="C8" s="155">
        <f>[9]Tab44!D3</f>
        <v>4987</v>
      </c>
      <c r="D8" s="155">
        <f>[9]Tab44!E3</f>
        <v>1452</v>
      </c>
      <c r="E8" s="155">
        <f>[9]Tab44!F3</f>
        <v>684</v>
      </c>
      <c r="F8" s="155">
        <f>[9]Tab44!G3</f>
        <v>1267</v>
      </c>
    </row>
    <row r="9" spans="1:6" ht="15.75" thickBot="1" x14ac:dyDescent="0.3">
      <c r="A9" s="66" t="s">
        <v>248</v>
      </c>
      <c r="B9" s="155">
        <f>[9]Tab44!C4</f>
        <v>8828</v>
      </c>
      <c r="C9" s="155">
        <f>[9]Tab44!D4</f>
        <v>5763</v>
      </c>
      <c r="D9" s="155">
        <f>[9]Tab44!E4</f>
        <v>1470</v>
      </c>
      <c r="E9" s="155">
        <f>[9]Tab44!F4</f>
        <v>571</v>
      </c>
      <c r="F9" s="155">
        <f>[9]Tab44!G4</f>
        <v>1024</v>
      </c>
    </row>
    <row r="10" spans="1:6" ht="15.75" thickBot="1" x14ac:dyDescent="0.3">
      <c r="A10" s="66" t="s">
        <v>90</v>
      </c>
      <c r="B10" s="155">
        <f>[9]Tab44!C5</f>
        <v>8281</v>
      </c>
      <c r="C10" s="155">
        <f>[9]Tab44!D5</f>
        <v>5963</v>
      </c>
      <c r="D10" s="155">
        <f>[9]Tab44!E5</f>
        <v>1198</v>
      </c>
      <c r="E10" s="155">
        <f>[9]Tab44!F5</f>
        <v>415</v>
      </c>
      <c r="F10" s="155">
        <f>[9]Tab44!G5</f>
        <v>705</v>
      </c>
    </row>
    <row r="11" spans="1:6" ht="15.75" thickBot="1" x14ac:dyDescent="0.3">
      <c r="A11" s="66" t="s">
        <v>91</v>
      </c>
      <c r="B11" s="155">
        <f>[9]Tab44!C6</f>
        <v>5278</v>
      </c>
      <c r="C11" s="155">
        <f>[9]Tab44!D6</f>
        <v>4246</v>
      </c>
      <c r="D11" s="155">
        <f>[9]Tab44!E6</f>
        <v>642</v>
      </c>
      <c r="E11" s="155">
        <f>[9]Tab44!F6</f>
        <v>184</v>
      </c>
      <c r="F11" s="155">
        <f>[9]Tab44!G6</f>
        <v>206</v>
      </c>
    </row>
    <row r="12" spans="1:6" x14ac:dyDescent="0.25">
      <c r="A12" s="68" t="s">
        <v>426</v>
      </c>
      <c r="B12" s="156">
        <f>[9]Tab44!C7</f>
        <v>1791</v>
      </c>
      <c r="C12" s="156">
        <f>[9]Tab44!D7</f>
        <v>1554</v>
      </c>
      <c r="D12" s="156">
        <f>[9]Tab44!E7</f>
        <v>181</v>
      </c>
      <c r="E12" s="156">
        <f>[9]Tab44!F7</f>
        <v>29</v>
      </c>
      <c r="F12" s="156">
        <f>[9]Tab44!G7</f>
        <v>27</v>
      </c>
    </row>
    <row r="13" spans="1:6" ht="15.75" thickBot="1" x14ac:dyDescent="0.3">
      <c r="A13" s="152" t="s">
        <v>360</v>
      </c>
      <c r="B13" s="157"/>
      <c r="C13" s="157"/>
      <c r="D13" s="157"/>
      <c r="E13" s="157"/>
      <c r="F13" s="157"/>
    </row>
    <row r="14" spans="1:6" ht="15.75" thickBot="1" x14ac:dyDescent="0.3">
      <c r="A14" s="35" t="s">
        <v>9</v>
      </c>
      <c r="B14" s="185">
        <f>[9]Tab44!C9</f>
        <v>3.9300772548347622E-2</v>
      </c>
      <c r="C14" s="185">
        <f>[9]Tab44!D9</f>
        <v>2.7167105514030641E-2</v>
      </c>
      <c r="D14" s="185">
        <f>[9]Tab44!E9</f>
        <v>5.9648648583420019E-3</v>
      </c>
      <c r="E14" s="185">
        <f>[9]Tab44!F9</f>
        <v>2.2722720065259938E-3</v>
      </c>
      <c r="F14" s="185">
        <f>[9]Tab44!G9</f>
        <v>3.8965301694489831E-3</v>
      </c>
    </row>
    <row r="15" spans="1:6" ht="15.75" thickBot="1" x14ac:dyDescent="0.3">
      <c r="A15" s="66" t="s">
        <v>326</v>
      </c>
      <c r="B15" s="186">
        <f>[9]Tab44!C10</f>
        <v>6.6705359485438515E-2</v>
      </c>
      <c r="C15" s="186">
        <f>[9]Tab44!D10</f>
        <v>3.9649538468877463E-2</v>
      </c>
      <c r="D15" s="186">
        <f>[9]Tab44!E10</f>
        <v>1.1544240997956701E-2</v>
      </c>
      <c r="E15" s="186">
        <f>[9]Tab44!F10</f>
        <v>5.4381961725911733E-3</v>
      </c>
      <c r="F15" s="186">
        <f>[9]Tab44!G10</f>
        <v>1.007338384601318E-2</v>
      </c>
    </row>
    <row r="16" spans="1:6" ht="15.75" thickBot="1" x14ac:dyDescent="0.3">
      <c r="A16" s="66" t="s">
        <v>248</v>
      </c>
      <c r="B16" s="186">
        <f>[9]Tab44!C11</f>
        <v>6.3281793223084803E-2</v>
      </c>
      <c r="C16" s="186">
        <f>[9]Tab44!D11</f>
        <v>4.1310939549687113E-2</v>
      </c>
      <c r="D16" s="186">
        <f>[9]Tab44!E11</f>
        <v>1.053740779768177E-2</v>
      </c>
      <c r="E16" s="186">
        <f>[9]Tab44!F11</f>
        <v>4.0931019404600614E-3</v>
      </c>
      <c r="F16" s="186">
        <f>[9]Tab44!G11</f>
        <v>7.3403439352558728E-3</v>
      </c>
    </row>
    <row r="17" spans="1:6" ht="15.75" thickBot="1" x14ac:dyDescent="0.3">
      <c r="A17" s="66" t="s">
        <v>90</v>
      </c>
      <c r="B17" s="186">
        <f>[9]Tab44!C12</f>
        <v>5.2163450938891721E-2</v>
      </c>
      <c r="C17" s="186">
        <f>[9]Tab44!D12</f>
        <v>3.7561968113586683E-2</v>
      </c>
      <c r="D17" s="186">
        <f>[9]Tab44!E12</f>
        <v>7.5464091564777548E-3</v>
      </c>
      <c r="E17" s="186">
        <f>[9]Tab44!F12</f>
        <v>2.6141567612172519E-3</v>
      </c>
      <c r="F17" s="186">
        <f>[9]Tab44!G12</f>
        <v>4.440916907610031E-3</v>
      </c>
    </row>
    <row r="18" spans="1:6" ht="15.75" thickBot="1" x14ac:dyDescent="0.3">
      <c r="A18" s="66" t="s">
        <v>91</v>
      </c>
      <c r="B18" s="186">
        <f>[9]Tab44!C13</f>
        <v>2.941455123025051E-2</v>
      </c>
      <c r="C18" s="186">
        <f>[9]Tab44!D13</f>
        <v>2.366316493437735E-2</v>
      </c>
      <c r="D18" s="186">
        <f>[9]Tab44!E13</f>
        <v>3.5778972887117902E-3</v>
      </c>
      <c r="E18" s="186">
        <f>[9]Tab44!F13</f>
        <v>1.025440967481261E-3</v>
      </c>
      <c r="F18" s="186">
        <f>[9]Tab44!G13</f>
        <v>1.1480480396801069E-3</v>
      </c>
    </row>
    <row r="19" spans="1:6" x14ac:dyDescent="0.25">
      <c r="A19" s="68" t="s">
        <v>426</v>
      </c>
      <c r="B19" s="187">
        <f>[9]Tab44!C14</f>
        <v>7.9522244916082046E-3</v>
      </c>
      <c r="C19" s="187">
        <f>[9]Tab44!D14</f>
        <v>6.8999200781458131E-3</v>
      </c>
      <c r="D19" s="187">
        <f>[9]Tab44!E14</f>
        <v>8.0365864488056123E-4</v>
      </c>
      <c r="E19" s="187">
        <f>[9]Tab44!F14</f>
        <v>1.2876298730130539E-4</v>
      </c>
      <c r="F19" s="187">
        <f>[9]Tab44!G14</f>
        <v>1.198827812805257E-4</v>
      </c>
    </row>
  </sheetData>
  <hyperlinks>
    <hyperlink ref="A1" location="Forside!A1" display="Til forsiden" xr:uid="{AC8D2FC1-B41E-4FFD-BD41-9B27D5214916}"/>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1685-C9E1-49D3-A0D6-91BF22931C85}">
  <dimension ref="A1:D19"/>
  <sheetViews>
    <sheetView workbookViewId="0">
      <selection activeCell="A5" sqref="A5"/>
    </sheetView>
  </sheetViews>
  <sheetFormatPr defaultRowHeight="15" x14ac:dyDescent="0.25"/>
  <cols>
    <col min="1" max="1" width="27.42578125" customWidth="1"/>
    <col min="2" max="4" width="13.5703125" customWidth="1"/>
  </cols>
  <sheetData>
    <row r="1" spans="1:4" x14ac:dyDescent="0.25">
      <c r="A1" s="2" t="s">
        <v>69</v>
      </c>
    </row>
    <row r="4" spans="1:4" x14ac:dyDescent="0.25">
      <c r="A4" t="s">
        <v>466</v>
      </c>
    </row>
    <row r="5" spans="1:4" ht="28.5" customHeight="1" x14ac:dyDescent="0.25">
      <c r="A5" s="34"/>
      <c r="B5" s="34" t="s">
        <v>113</v>
      </c>
      <c r="C5" s="34" t="s">
        <v>10</v>
      </c>
      <c r="D5" s="34" t="s">
        <v>11</v>
      </c>
    </row>
    <row r="6" spans="1:4" ht="15.75" thickBot="1" x14ac:dyDescent="0.3">
      <c r="A6" s="152" t="s">
        <v>6</v>
      </c>
      <c r="B6" s="38"/>
      <c r="C6" s="38"/>
      <c r="D6" s="38"/>
    </row>
    <row r="7" spans="1:4" ht="15.75" thickBot="1" x14ac:dyDescent="0.3">
      <c r="A7" s="35" t="s">
        <v>9</v>
      </c>
      <c r="B7" s="151">
        <f>[9]Tab45!C2</f>
        <v>32568</v>
      </c>
      <c r="C7" s="151">
        <f>[9]Tab45!D2</f>
        <v>24820</v>
      </c>
      <c r="D7" s="151">
        <f>[9]Tab45!E2</f>
        <v>7748</v>
      </c>
    </row>
    <row r="8" spans="1:4" ht="15.75" thickBot="1" x14ac:dyDescent="0.3">
      <c r="A8" s="66" t="s">
        <v>326</v>
      </c>
      <c r="B8" s="94">
        <f>[9]Tab45!C3</f>
        <v>8390</v>
      </c>
      <c r="C8" s="94">
        <f>[9]Tab45!D3</f>
        <v>6578</v>
      </c>
      <c r="D8" s="94">
        <f>[9]Tab45!E3</f>
        <v>1812</v>
      </c>
    </row>
    <row r="9" spans="1:4" ht="15.75" thickBot="1" x14ac:dyDescent="0.3">
      <c r="A9" s="66" t="s">
        <v>248</v>
      </c>
      <c r="B9" s="94">
        <f>[9]Tab45!C4</f>
        <v>8828</v>
      </c>
      <c r="C9" s="94">
        <f>[9]Tab45!D4</f>
        <v>6870</v>
      </c>
      <c r="D9" s="94">
        <f>[9]Tab45!E4</f>
        <v>1958</v>
      </c>
    </row>
    <row r="10" spans="1:4" ht="15.75" thickBot="1" x14ac:dyDescent="0.3">
      <c r="A10" s="66" t="s">
        <v>90</v>
      </c>
      <c r="B10" s="94">
        <f>[9]Tab45!C5</f>
        <v>8281</v>
      </c>
      <c r="C10" s="94">
        <f>[9]Tab45!D5</f>
        <v>6238</v>
      </c>
      <c r="D10" s="94">
        <f>[9]Tab45!E5</f>
        <v>2043</v>
      </c>
    </row>
    <row r="11" spans="1:4" ht="15.75" thickBot="1" x14ac:dyDescent="0.3">
      <c r="A11" s="66" t="s">
        <v>91</v>
      </c>
      <c r="B11" s="94">
        <f>[9]Tab45!C6</f>
        <v>5278</v>
      </c>
      <c r="C11" s="94">
        <f>[9]Tab45!D6</f>
        <v>3910</v>
      </c>
      <c r="D11" s="94">
        <f>[9]Tab45!E6</f>
        <v>1368</v>
      </c>
    </row>
    <row r="12" spans="1:4" x14ac:dyDescent="0.25">
      <c r="A12" s="68" t="s">
        <v>426</v>
      </c>
      <c r="B12" s="32">
        <f>[9]Tab45!C7</f>
        <v>1791</v>
      </c>
      <c r="C12" s="32">
        <f>[9]Tab45!D7</f>
        <v>1224</v>
      </c>
      <c r="D12" s="32">
        <f>[9]Tab45!E7</f>
        <v>567</v>
      </c>
    </row>
    <row r="13" spans="1:4" ht="15.75" thickBot="1" x14ac:dyDescent="0.3">
      <c r="A13" s="152" t="s">
        <v>360</v>
      </c>
      <c r="B13" s="38"/>
      <c r="C13" s="38"/>
      <c r="D13" s="38"/>
    </row>
    <row r="14" spans="1:4" ht="15.75" thickBot="1" x14ac:dyDescent="0.3">
      <c r="A14" s="35" t="s">
        <v>9</v>
      </c>
      <c r="B14" s="188">
        <f>[9]Tab45!C9</f>
        <v>3.9300772548347622E-2</v>
      </c>
      <c r="C14" s="188">
        <f>[9]Tab45!D9</f>
        <v>6.5142134257886217E-2</v>
      </c>
      <c r="D14" s="188">
        <f>[9]Tab45!E9</f>
        <v>1.7307275623055219E-2</v>
      </c>
    </row>
    <row r="15" spans="1:4" ht="15.75" thickBot="1" x14ac:dyDescent="0.3">
      <c r="A15" s="66" t="s">
        <v>326</v>
      </c>
      <c r="B15" s="95">
        <f>[9]Tab45!C10</f>
        <v>6.6705359485438515E-2</v>
      </c>
      <c r="C15" s="95">
        <f>[9]Tab45!D10</f>
        <v>0.1036558462023322</v>
      </c>
      <c r="D15" s="95">
        <f>[9]Tab45!E10</f>
        <v>2.907713785965306E-2</v>
      </c>
    </row>
    <row r="16" spans="1:4" ht="15.75" thickBot="1" x14ac:dyDescent="0.3">
      <c r="A16" s="66" t="s">
        <v>248</v>
      </c>
      <c r="B16" s="95">
        <f>[9]Tab45!C11</f>
        <v>6.3281793223084803E-2</v>
      </c>
      <c r="C16" s="95">
        <f>[9]Tab45!D11</f>
        <v>9.5904179579529278E-2</v>
      </c>
      <c r="D16" s="95">
        <f>[9]Tab45!E11</f>
        <v>2.8849695737376412E-2</v>
      </c>
    </row>
    <row r="17" spans="1:4" ht="15.75" thickBot="1" x14ac:dyDescent="0.3">
      <c r="A17" s="66" t="s">
        <v>90</v>
      </c>
      <c r="B17" s="95">
        <f>[9]Tab45!C12</f>
        <v>5.2163450938891721E-2</v>
      </c>
      <c r="C17" s="95">
        <f>[9]Tab45!D12</f>
        <v>8.1684497230479131E-2</v>
      </c>
      <c r="D17" s="95">
        <f>[9]Tab45!E12</f>
        <v>2.4798504563993011E-2</v>
      </c>
    </row>
    <row r="18" spans="1:4" ht="15.75" thickBot="1" x14ac:dyDescent="0.3">
      <c r="A18" s="66" t="s">
        <v>91</v>
      </c>
      <c r="B18" s="95">
        <f>[9]Tab45!C13</f>
        <v>2.941455123025051E-2</v>
      </c>
      <c r="C18" s="95">
        <f>[9]Tab45!D13</f>
        <v>4.7047215671174862E-2</v>
      </c>
      <c r="D18" s="95">
        <f>[9]Tab45!E13</f>
        <v>1.4201625712417079E-2</v>
      </c>
    </row>
    <row r="19" spans="1:4" x14ac:dyDescent="0.25">
      <c r="A19" s="68" t="s">
        <v>426</v>
      </c>
      <c r="B19" s="189">
        <f>[9]Tab45!C14</f>
        <v>7.9522244916082046E-3</v>
      </c>
      <c r="C19" s="189">
        <f>[9]Tab45!D14</f>
        <v>1.41594558326778E-2</v>
      </c>
      <c r="D19" s="189">
        <f>[9]Tab45!E14</f>
        <v>4.0857208739263273E-3</v>
      </c>
    </row>
  </sheetData>
  <hyperlinks>
    <hyperlink ref="A1" location="Forside!A1" display="Til forsiden" xr:uid="{BEE951B8-4F35-40A5-929A-F9DD0BB594C5}"/>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01962-236F-4144-BC36-D586806BE054}">
  <dimension ref="A1:D15"/>
  <sheetViews>
    <sheetView topLeftCell="A4" workbookViewId="0">
      <selection activeCell="A5" sqref="A5"/>
    </sheetView>
  </sheetViews>
  <sheetFormatPr defaultRowHeight="15" x14ac:dyDescent="0.25"/>
  <cols>
    <col min="1" max="1" width="27.42578125" customWidth="1"/>
    <col min="2" max="4" width="12.7109375" customWidth="1"/>
  </cols>
  <sheetData>
    <row r="1" spans="1:4" x14ac:dyDescent="0.25">
      <c r="A1" s="2" t="s">
        <v>69</v>
      </c>
    </row>
    <row r="4" spans="1:4" x14ac:dyDescent="0.25">
      <c r="A4" t="s">
        <v>467</v>
      </c>
    </row>
    <row r="5" spans="1:4" ht="28.5" customHeight="1" x14ac:dyDescent="0.25">
      <c r="A5" s="34"/>
      <c r="B5" s="34" t="s">
        <v>113</v>
      </c>
      <c r="C5" s="34" t="s">
        <v>10</v>
      </c>
      <c r="D5" s="34" t="s">
        <v>11</v>
      </c>
    </row>
    <row r="6" spans="1:4" ht="15.75" thickBot="1" x14ac:dyDescent="0.3">
      <c r="A6" s="152" t="s">
        <v>6</v>
      </c>
      <c r="B6" s="158"/>
      <c r="C6" s="30"/>
      <c r="D6" s="30"/>
    </row>
    <row r="7" spans="1:4" ht="15.75" thickBot="1" x14ac:dyDescent="0.3">
      <c r="A7" s="35" t="s">
        <v>9</v>
      </c>
      <c r="B7" s="151">
        <f>[9]Tab46!C2</f>
        <v>32568</v>
      </c>
      <c r="C7" s="151">
        <f>[9]Tab46!D2</f>
        <v>24820</v>
      </c>
      <c r="D7" s="151">
        <f>[9]Tab46!E2</f>
        <v>7748</v>
      </c>
    </row>
    <row r="8" spans="1:4" ht="15.75" thickBot="1" x14ac:dyDescent="0.3">
      <c r="A8" s="66" t="s">
        <v>328</v>
      </c>
      <c r="B8" s="94">
        <f>[9]Tab46!C3</f>
        <v>16959</v>
      </c>
      <c r="C8" s="94">
        <f>[9]Tab46!D3</f>
        <v>12378</v>
      </c>
      <c r="D8" s="94">
        <f>[9]Tab46!E3</f>
        <v>4581</v>
      </c>
    </row>
    <row r="9" spans="1:4" ht="15.75" thickBot="1" x14ac:dyDescent="0.3">
      <c r="A9" s="66" t="s">
        <v>116</v>
      </c>
      <c r="B9" s="94">
        <f>[9]Tab46!C4</f>
        <v>9712</v>
      </c>
      <c r="C9" s="94">
        <f>[9]Tab46!D4</f>
        <v>7779</v>
      </c>
      <c r="D9" s="94">
        <f>[9]Tab46!E4</f>
        <v>1933</v>
      </c>
    </row>
    <row r="10" spans="1:4" x14ac:dyDescent="0.25">
      <c r="A10" s="68" t="s">
        <v>117</v>
      </c>
      <c r="B10" s="32">
        <f>[9]Tab46!C5</f>
        <v>5897</v>
      </c>
      <c r="C10" s="32">
        <f>[9]Tab46!D5</f>
        <v>4663</v>
      </c>
      <c r="D10" s="32">
        <f>[9]Tab46!E5</f>
        <v>1234</v>
      </c>
    </row>
    <row r="11" spans="1:4" ht="15.75" thickBot="1" x14ac:dyDescent="0.3">
      <c r="A11" s="152" t="s">
        <v>361</v>
      </c>
      <c r="B11" s="38"/>
      <c r="C11" s="38"/>
      <c r="D11" s="38"/>
    </row>
    <row r="12" spans="1:4" ht="15.75" thickBot="1" x14ac:dyDescent="0.3">
      <c r="A12" s="35" t="s">
        <v>9</v>
      </c>
      <c r="B12" s="188">
        <f>[9]Tab46!C7</f>
        <v>3.9300772548347622E-2</v>
      </c>
      <c r="C12" s="188">
        <f>[9]Tab46!D7</f>
        <v>6.5142134257886217E-2</v>
      </c>
      <c r="D12" s="188">
        <f>[9]Tab46!E7</f>
        <v>1.7307275623055219E-2</v>
      </c>
    </row>
    <row r="13" spans="1:4" ht="15.75" thickBot="1" x14ac:dyDescent="0.3">
      <c r="A13" s="66" t="s">
        <v>328</v>
      </c>
      <c r="B13" s="190">
        <f>[9]Tab46!C8</f>
        <v>2.8518098120822299E-2</v>
      </c>
      <c r="C13" s="190">
        <f>[9]Tab46!D8</f>
        <v>4.6515473215460061E-2</v>
      </c>
      <c r="D13" s="190">
        <f>[9]Tab46!E8</f>
        <v>1.3942234531454481E-2</v>
      </c>
    </row>
    <row r="14" spans="1:4" ht="15.75" thickBot="1" x14ac:dyDescent="0.3">
      <c r="A14" s="66" t="s">
        <v>116</v>
      </c>
      <c r="B14" s="190">
        <f>[9]Tab46!C9</f>
        <v>5.2334917606992361E-2</v>
      </c>
      <c r="C14" s="190">
        <f>[9]Tab46!D9</f>
        <v>8.5996661397127916E-2</v>
      </c>
      <c r="D14" s="190">
        <f>[9]Tab46!E9</f>
        <v>2.0322339855125791E-2</v>
      </c>
    </row>
    <row r="15" spans="1:4" x14ac:dyDescent="0.25">
      <c r="A15" s="68" t="s">
        <v>117</v>
      </c>
      <c r="B15" s="191">
        <f>[9]Tab46!C10</f>
        <v>0.1217457728595908</v>
      </c>
      <c r="C15" s="191">
        <f>[9]Tab46!D10</f>
        <v>0.19070794650525541</v>
      </c>
      <c r="D15" s="191">
        <f>[9]Tab46!E10</f>
        <v>5.1446677228383232E-2</v>
      </c>
    </row>
  </sheetData>
  <hyperlinks>
    <hyperlink ref="A1" location="Forside!A1" display="Til forsiden" xr:uid="{E1447952-8612-4D3A-BB27-0178AFD3949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
  <sheetViews>
    <sheetView topLeftCell="A4" workbookViewId="0">
      <selection activeCell="I26" sqref="I26"/>
    </sheetView>
  </sheetViews>
  <sheetFormatPr defaultRowHeight="15" x14ac:dyDescent="0.25"/>
  <cols>
    <col min="1" max="2" width="21.85546875" customWidth="1"/>
    <col min="3" max="3" width="26" customWidth="1"/>
    <col min="4" max="4" width="21.85546875" customWidth="1"/>
  </cols>
  <sheetData>
    <row r="1" spans="1:4" x14ac:dyDescent="0.25">
      <c r="A1" s="2" t="s">
        <v>69</v>
      </c>
    </row>
    <row r="4" spans="1:4" x14ac:dyDescent="0.25">
      <c r="A4" t="s">
        <v>409</v>
      </c>
    </row>
    <row r="5" spans="1:4" ht="26.25" customHeight="1" x14ac:dyDescent="0.25">
      <c r="A5" s="49"/>
      <c r="B5" s="34" t="s">
        <v>13</v>
      </c>
      <c r="C5" s="34" t="s">
        <v>21</v>
      </c>
      <c r="D5" s="34" t="s">
        <v>15</v>
      </c>
    </row>
    <row r="6" spans="1:4" ht="15.75" thickBot="1" x14ac:dyDescent="0.3">
      <c r="A6" s="38" t="s">
        <v>5</v>
      </c>
      <c r="B6" s="39" t="s">
        <v>7</v>
      </c>
      <c r="C6" s="39" t="s">
        <v>7</v>
      </c>
      <c r="D6" s="39" t="s">
        <v>22</v>
      </c>
    </row>
    <row r="7" spans="1:4" ht="15.75" thickBot="1" x14ac:dyDescent="0.3">
      <c r="A7" s="47" t="s">
        <v>8</v>
      </c>
      <c r="B7" s="40"/>
      <c r="C7" s="41"/>
      <c r="D7" s="40"/>
    </row>
    <row r="8" spans="1:4" ht="15.75" thickBot="1" x14ac:dyDescent="0.3">
      <c r="A8" s="17" t="s">
        <v>9</v>
      </c>
      <c r="B8" s="168">
        <f>[2]Tab2!F2</f>
        <v>1</v>
      </c>
      <c r="C8" s="168">
        <f>[2]Tab2!G2</f>
        <v>1</v>
      </c>
      <c r="D8" s="168">
        <f>[2]Tab2!H2</f>
        <v>0</v>
      </c>
    </row>
    <row r="9" spans="1:4" ht="15.75" thickBot="1" x14ac:dyDescent="0.3">
      <c r="A9" s="167" t="s">
        <v>402</v>
      </c>
      <c r="B9" s="178">
        <f>[2]Tab2!F3</f>
        <v>6.6677736306734917E-2</v>
      </c>
      <c r="C9" s="178">
        <f>[2]Tab2!G3</f>
        <v>7.5348819567380335E-2</v>
      </c>
      <c r="D9" s="178">
        <f>[2]Tab2!H3</f>
        <v>-0.1150792183664051</v>
      </c>
    </row>
    <row r="10" spans="1:4" ht="15.75" thickBot="1" x14ac:dyDescent="0.3">
      <c r="A10" s="167" t="s">
        <v>403</v>
      </c>
      <c r="B10" s="178">
        <f>[2]Tab2!F4</f>
        <v>0.11004837982754051</v>
      </c>
      <c r="C10" s="178">
        <f>[2]Tab2!G4</f>
        <v>0.1245739742601228</v>
      </c>
      <c r="D10" s="178">
        <f>[2]Tab2!H4</f>
        <v>-0.1166021596312839</v>
      </c>
    </row>
    <row r="11" spans="1:4" ht="15.75" thickBot="1" x14ac:dyDescent="0.3">
      <c r="A11" s="167" t="s">
        <v>247</v>
      </c>
      <c r="B11" s="178">
        <f>[2]Tab2!F5</f>
        <v>9.8340688455981165E-2</v>
      </c>
      <c r="C11" s="178">
        <f>[2]Tab2!G5</f>
        <v>8.5221869861716121E-2</v>
      </c>
      <c r="D11" s="178">
        <f>[2]Tab2!H5</f>
        <v>0.15393723014470451</v>
      </c>
    </row>
    <row r="12" spans="1:4" ht="15.75" thickBot="1" x14ac:dyDescent="0.3">
      <c r="A12" s="167" t="s">
        <v>248</v>
      </c>
      <c r="B12" s="178">
        <f>[2]Tab2!F6</f>
        <v>0.1438740371217973</v>
      </c>
      <c r="C12" s="178">
        <f>[2]Tab2!G6</f>
        <v>0.13163611625626331</v>
      </c>
      <c r="D12" s="178">
        <f>[2]Tab2!H6</f>
        <v>9.2967805596070499E-2</v>
      </c>
    </row>
    <row r="13" spans="1:4" ht="15.75" thickBot="1" x14ac:dyDescent="0.3">
      <c r="A13" s="167" t="s">
        <v>90</v>
      </c>
      <c r="B13" s="178">
        <f>[2]Tab2!F7</f>
        <v>0.16372513327399729</v>
      </c>
      <c r="C13" s="178">
        <f>[2]Tab2!G7</f>
        <v>0.1860413850371338</v>
      </c>
      <c r="D13" s="178">
        <f>[2]Tab2!H7</f>
        <v>-0.11995315858717211</v>
      </c>
    </row>
    <row r="14" spans="1:4" ht="15.75" thickBot="1" x14ac:dyDescent="0.3">
      <c r="A14" s="167" t="s">
        <v>91</v>
      </c>
      <c r="B14" s="178">
        <f>[2]Tab2!F8</f>
        <v>0.18505722350737761</v>
      </c>
      <c r="C14" s="178">
        <f>[2]Tab2!G8</f>
        <v>0.19937117550578101</v>
      </c>
      <c r="D14" s="178">
        <f>[2]Tab2!H8</f>
        <v>-7.1795493817451553E-2</v>
      </c>
    </row>
    <row r="15" spans="1:4" ht="15.75" thickBot="1" x14ac:dyDescent="0.3">
      <c r="A15" s="167" t="s">
        <v>249</v>
      </c>
      <c r="B15" s="178">
        <f>[2]Tab2!F9</f>
        <v>0.16004843139418679</v>
      </c>
      <c r="C15" s="178">
        <f>[2]Tab2!G9</f>
        <v>0.15264655458788401</v>
      </c>
      <c r="D15" s="178">
        <f>[2]Tab2!H9</f>
        <v>4.8490297250969129E-2</v>
      </c>
    </row>
    <row r="16" spans="1:4" ht="15.75" thickBot="1" x14ac:dyDescent="0.3">
      <c r="A16" s="167" t="s">
        <v>404</v>
      </c>
      <c r="B16" s="178">
        <f>[2]Tab2!F10</f>
        <v>7.2228370112384352E-2</v>
      </c>
      <c r="C16" s="178">
        <f>[2]Tab2!G10</f>
        <v>4.5160104923718629E-2</v>
      </c>
      <c r="D16" s="178">
        <f>[2]Tab2!H10</f>
        <v>0.59938446189147687</v>
      </c>
    </row>
    <row r="17" spans="1:4" ht="15.75" thickBot="1" x14ac:dyDescent="0.3">
      <c r="A17" s="59" t="s">
        <v>10</v>
      </c>
      <c r="B17" s="39"/>
      <c r="C17" s="39"/>
      <c r="D17" s="39"/>
    </row>
    <row r="18" spans="1:4" ht="15.75" thickBot="1" x14ac:dyDescent="0.3">
      <c r="A18" s="17" t="s">
        <v>9</v>
      </c>
      <c r="B18" s="179">
        <f>[2]Tab2!F12</f>
        <v>0.46744133520485881</v>
      </c>
      <c r="C18" s="179">
        <f>[2]Tab2!G12</f>
        <v>0.5036238570743673</v>
      </c>
      <c r="D18" s="179">
        <f>[2]Tab2!H12</f>
        <v>-7.1844336524680572E-2</v>
      </c>
    </row>
    <row r="19" spans="1:4" ht="15.75" thickBot="1" x14ac:dyDescent="0.3">
      <c r="A19" s="167" t="s">
        <v>402</v>
      </c>
      <c r="B19" s="178">
        <f>[2]Tab2!F13</f>
        <v>3.4223751803543451E-2</v>
      </c>
      <c r="C19" s="178">
        <f>[2]Tab2!G13</f>
        <v>3.8702194013442361E-2</v>
      </c>
      <c r="D19" s="178">
        <f>[2]Tab2!H13</f>
        <v>-0.1157154606879244</v>
      </c>
    </row>
    <row r="20" spans="1:4" ht="15.75" thickBot="1" x14ac:dyDescent="0.3">
      <c r="A20" s="167" t="s">
        <v>403</v>
      </c>
      <c r="B20" s="178">
        <f>[2]Tab2!F14</f>
        <v>5.6255085760489439E-2</v>
      </c>
      <c r="C20" s="178">
        <f>[2]Tab2!G14</f>
        <v>6.3867817159632634E-2</v>
      </c>
      <c r="D20" s="178">
        <f>[2]Tab2!H14</f>
        <v>-0.11919510854920511</v>
      </c>
    </row>
    <row r="21" spans="1:4" ht="15.75" thickBot="1" x14ac:dyDescent="0.3">
      <c r="A21" s="167" t="s">
        <v>247</v>
      </c>
      <c r="B21" s="178">
        <f>[2]Tab2!F15</f>
        <v>4.9459633113625057E-2</v>
      </c>
      <c r="C21" s="178">
        <f>[2]Tab2!G15</f>
        <v>4.3683480795219498E-2</v>
      </c>
      <c r="D21" s="178">
        <f>[2]Tab2!H15</f>
        <v>0.13222738237099591</v>
      </c>
    </row>
    <row r="22" spans="1:4" ht="15.75" thickBot="1" x14ac:dyDescent="0.3">
      <c r="A22" s="167" t="s">
        <v>248</v>
      </c>
      <c r="B22" s="178">
        <f>[2]Tab2!F16</f>
        <v>7.3878502793365233E-2</v>
      </c>
      <c r="C22" s="178">
        <f>[2]Tab2!G16</f>
        <v>6.7196084305225001E-2</v>
      </c>
      <c r="D22" s="178">
        <f>[2]Tab2!H16</f>
        <v>9.9446545988999227E-2</v>
      </c>
    </row>
    <row r="23" spans="1:4" ht="15.75" thickBot="1" x14ac:dyDescent="0.3">
      <c r="A23" s="167" t="s">
        <v>90</v>
      </c>
      <c r="B23" s="178">
        <f>[2]Tab2!F17</f>
        <v>7.8759801530291801E-2</v>
      </c>
      <c r="C23" s="178">
        <f>[2]Tab2!G17</f>
        <v>9.4216613275587099E-2</v>
      </c>
      <c r="D23" s="178">
        <f>[2]Tab2!H17</f>
        <v>-0.16405611715296481</v>
      </c>
    </row>
    <row r="24" spans="1:4" ht="15.75" thickBot="1" x14ac:dyDescent="0.3">
      <c r="A24" s="167" t="s">
        <v>91</v>
      </c>
      <c r="B24" s="178">
        <f>[2]Tab2!F18</f>
        <v>8.5712016781849365E-2</v>
      </c>
      <c r="C24" s="178">
        <f>[2]Tab2!G18</f>
        <v>0.10113396820761571</v>
      </c>
      <c r="D24" s="178">
        <f>[2]Tab2!H18</f>
        <v>-0.15249032248103769</v>
      </c>
    </row>
    <row r="25" spans="1:4" ht="15.75" thickBot="1" x14ac:dyDescent="0.3">
      <c r="A25" s="167" t="s">
        <v>249</v>
      </c>
      <c r="B25" s="178">
        <f>[2]Tab2!F19</f>
        <v>6.6096064536689147E-2</v>
      </c>
      <c r="C25" s="178">
        <f>[2]Tab2!G19</f>
        <v>7.528254379859671E-2</v>
      </c>
      <c r="D25" s="178">
        <f>[2]Tab2!H19</f>
        <v>-0.12202668505044331</v>
      </c>
    </row>
    <row r="26" spans="1:4" ht="15.75" thickBot="1" x14ac:dyDescent="0.3">
      <c r="A26" s="167" t="s">
        <v>404</v>
      </c>
      <c r="B26" s="178">
        <f>[2]Tab2!F20</f>
        <v>2.3056478885005349E-2</v>
      </c>
      <c r="C26" s="178">
        <f>[2]Tab2!G20</f>
        <v>1.9541155519048371E-2</v>
      </c>
      <c r="D26" s="178">
        <f>[2]Tab2!H20</f>
        <v>0.179893321176954</v>
      </c>
    </row>
    <row r="27" spans="1:4" ht="15.75" thickBot="1" x14ac:dyDescent="0.3">
      <c r="A27" s="59" t="s">
        <v>11</v>
      </c>
      <c r="B27" s="39"/>
      <c r="C27" s="39"/>
      <c r="D27" s="39"/>
    </row>
    <row r="28" spans="1:4" ht="15.75" thickBot="1" x14ac:dyDescent="0.3">
      <c r="A28" s="17" t="s">
        <v>9</v>
      </c>
      <c r="B28" s="179">
        <f>[2]Tab2!F22</f>
        <v>0.53255866479514113</v>
      </c>
      <c r="C28" s="179">
        <f>[2]Tab2!G22</f>
        <v>0.49637614292563265</v>
      </c>
      <c r="D28" s="179">
        <f>[2]Tab2!H22</f>
        <v>7.2893353931656149E-2</v>
      </c>
    </row>
    <row r="29" spans="1:4" ht="15.75" thickBot="1" x14ac:dyDescent="0.3">
      <c r="A29" s="167" t="s">
        <v>402</v>
      </c>
      <c r="B29" s="178">
        <f>[2]Tab2!F23</f>
        <v>3.2453984503191459E-2</v>
      </c>
      <c r="C29" s="178">
        <f>[2]Tab2!G23</f>
        <v>3.6646625553937967E-2</v>
      </c>
      <c r="D29" s="178">
        <f>[2]Tab2!H23</f>
        <v>-0.11440728818470941</v>
      </c>
    </row>
    <row r="30" spans="1:4" ht="15.75" thickBot="1" x14ac:dyDescent="0.3">
      <c r="A30" s="167" t="s">
        <v>403</v>
      </c>
      <c r="B30" s="178">
        <f>[2]Tab2!F24</f>
        <v>5.3793294067051078E-2</v>
      </c>
      <c r="C30" s="178">
        <f>[2]Tab2!G24</f>
        <v>6.0706157100490182E-2</v>
      </c>
      <c r="D30" s="178">
        <f>[2]Tab2!H24</f>
        <v>-0.11387416637155709</v>
      </c>
    </row>
    <row r="31" spans="1:4" ht="15.75" thickBot="1" x14ac:dyDescent="0.3">
      <c r="A31" s="167" t="s">
        <v>247</v>
      </c>
      <c r="B31" s="178">
        <f>[2]Tab2!F25</f>
        <v>4.8881055342356122E-2</v>
      </c>
      <c r="C31" s="178">
        <f>[2]Tab2!G25</f>
        <v>4.1538389066496623E-2</v>
      </c>
      <c r="D31" s="178">
        <f>[2]Tab2!H25</f>
        <v>0.1767682002329222</v>
      </c>
    </row>
    <row r="32" spans="1:4" ht="15.75" thickBot="1" x14ac:dyDescent="0.3">
      <c r="A32" s="167" t="s">
        <v>248</v>
      </c>
      <c r="B32" s="178">
        <f>[2]Tab2!F26</f>
        <v>6.9995534328432099E-2</v>
      </c>
      <c r="C32" s="178">
        <f>[2]Tab2!G26</f>
        <v>6.4440031951038312E-2</v>
      </c>
      <c r="D32" s="178">
        <f>[2]Tab2!H26</f>
        <v>8.6211974283545822E-2</v>
      </c>
    </row>
    <row r="33" spans="1:4" ht="15.75" thickBot="1" x14ac:dyDescent="0.3">
      <c r="A33" s="167" t="s">
        <v>90</v>
      </c>
      <c r="B33" s="178">
        <f>[2]Tab2!F27</f>
        <v>8.4965331743705519E-2</v>
      </c>
      <c r="C33" s="178">
        <f>[2]Tab2!G27</f>
        <v>9.1824771761546714E-2</v>
      </c>
      <c r="D33" s="178">
        <f>[2]Tab2!H27</f>
        <v>-7.4701411027233502E-2</v>
      </c>
    </row>
    <row r="34" spans="1:4" ht="15.75" thickBot="1" x14ac:dyDescent="0.3">
      <c r="A34" s="167" t="s">
        <v>91</v>
      </c>
      <c r="B34" s="178">
        <f>[2]Tab2!F28</f>
        <v>9.9345206725528268E-2</v>
      </c>
      <c r="C34" s="178">
        <f>[2]Tab2!G28</f>
        <v>9.8237207298165305E-2</v>
      </c>
      <c r="D34" s="178">
        <f>[2]Tab2!H28</f>
        <v>1.1278816426448391E-2</v>
      </c>
    </row>
    <row r="35" spans="1:4" ht="15.75" thickBot="1" x14ac:dyDescent="0.3">
      <c r="A35" s="167" t="s">
        <v>249</v>
      </c>
      <c r="B35" s="178">
        <f>[2]Tab2!F29</f>
        <v>9.3952366857497638E-2</v>
      </c>
      <c r="C35" s="178">
        <f>[2]Tab2!G29</f>
        <v>7.7364010789287313E-2</v>
      </c>
      <c r="D35" s="178">
        <f>[2]Tab2!H29</f>
        <v>0.21441954597456492</v>
      </c>
    </row>
    <row r="36" spans="1:4" ht="15.75" thickBot="1" x14ac:dyDescent="0.3">
      <c r="A36" s="167" t="s">
        <v>404</v>
      </c>
      <c r="B36" s="178">
        <f>[2]Tab2!F30</f>
        <v>4.9171891227379E-2</v>
      </c>
      <c r="C36" s="178">
        <f>[2]Tab2!G30</f>
        <v>2.5618949404670261E-2</v>
      </c>
      <c r="D36" s="178">
        <f>[2]Tab2!H30</f>
        <v>0.91935627221368832</v>
      </c>
    </row>
    <row r="37" spans="1:4" x14ac:dyDescent="0.25">
      <c r="A37" s="7" t="s">
        <v>392</v>
      </c>
    </row>
  </sheetData>
  <hyperlinks>
    <hyperlink ref="A1" location="Forside!A1" display="Til forsiden" xr:uid="{00000000-0004-0000-0400-000000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704B-BB47-4A1E-853B-E3FEAAD6338E}">
  <dimension ref="A1:C10"/>
  <sheetViews>
    <sheetView workbookViewId="0">
      <selection activeCell="A5" sqref="A5"/>
    </sheetView>
  </sheetViews>
  <sheetFormatPr defaultRowHeight="15" x14ac:dyDescent="0.25"/>
  <cols>
    <col min="1" max="1" width="27.42578125" customWidth="1"/>
    <col min="2" max="3" width="18" customWidth="1"/>
  </cols>
  <sheetData>
    <row r="1" spans="1:3" x14ac:dyDescent="0.25">
      <c r="A1" s="2" t="s">
        <v>69</v>
      </c>
    </row>
    <row r="4" spans="1:3" x14ac:dyDescent="0.25">
      <c r="A4" t="s">
        <v>468</v>
      </c>
    </row>
    <row r="5" spans="1:3" ht="28.5" customHeight="1" x14ac:dyDescent="0.25">
      <c r="A5" s="34"/>
      <c r="B5" s="34" t="s">
        <v>350</v>
      </c>
      <c r="C5" s="34" t="s">
        <v>362</v>
      </c>
    </row>
    <row r="6" spans="1:3" ht="15.75" thickBot="1" x14ac:dyDescent="0.3">
      <c r="A6" s="38" t="s">
        <v>329</v>
      </c>
      <c r="B6" s="30">
        <f>[9]Tab47!B2</f>
        <v>72712</v>
      </c>
      <c r="C6" s="30">
        <f>[9]Tab47!C2</f>
        <v>208145</v>
      </c>
    </row>
    <row r="7" spans="1:3" ht="15.75" thickBot="1" x14ac:dyDescent="0.3">
      <c r="A7" s="66" t="s">
        <v>330</v>
      </c>
      <c r="B7" s="94">
        <f>[9]Tab47!B3</f>
        <v>32568</v>
      </c>
      <c r="C7" s="94">
        <f>[9]Tab47!C3</f>
        <v>120689</v>
      </c>
    </row>
    <row r="8" spans="1:3" ht="15.75" thickBot="1" x14ac:dyDescent="0.3">
      <c r="A8" s="66" t="s">
        <v>331</v>
      </c>
      <c r="B8" s="153">
        <f>[9]Tab47!B4</f>
        <v>2.23262097764677</v>
      </c>
      <c r="C8" s="153">
        <f>[9]Tab47!C4</f>
        <v>1.724639362327967</v>
      </c>
    </row>
    <row r="9" spans="1:3" ht="15.75" thickBot="1" x14ac:dyDescent="0.3">
      <c r="A9" s="66" t="s">
        <v>338</v>
      </c>
      <c r="B9" s="161">
        <f>[9]Tab47!B5/100</f>
        <v>8.7743729229165221E-2</v>
      </c>
      <c r="C9" s="161">
        <f>[9]Tab47!C5/100</f>
        <v>5.0781254765050236E-2</v>
      </c>
    </row>
    <row r="10" spans="1:3" ht="15.75" thickBot="1" x14ac:dyDescent="0.3">
      <c r="A10" s="66" t="s">
        <v>339</v>
      </c>
      <c r="B10" s="161">
        <f>[9]Tab47!B6/100</f>
        <v>3.9300772548347622E-2</v>
      </c>
      <c r="C10" s="161">
        <f>[9]Tab47!C6/100</f>
        <v>2.9444564396642468E-2</v>
      </c>
    </row>
  </sheetData>
  <hyperlinks>
    <hyperlink ref="A1" location="Forside!A1" display="Til forsiden" xr:uid="{8A319BA9-5E77-4241-A0CB-923C9A6E7728}"/>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7E8DD-E61F-4261-AB3B-4DDA4262AE46}">
  <dimension ref="A1:G8"/>
  <sheetViews>
    <sheetView workbookViewId="0">
      <selection activeCell="A5" sqref="A5"/>
    </sheetView>
  </sheetViews>
  <sheetFormatPr defaultRowHeight="15" x14ac:dyDescent="0.25"/>
  <cols>
    <col min="1" max="1" width="27.42578125" customWidth="1"/>
    <col min="2" max="2" width="13.5703125" customWidth="1"/>
    <col min="3" max="3" width="15.140625" customWidth="1"/>
    <col min="4" max="7" width="13.5703125" customWidth="1"/>
  </cols>
  <sheetData>
    <row r="1" spans="1:7" x14ac:dyDescent="0.25">
      <c r="A1" s="2" t="s">
        <v>69</v>
      </c>
    </row>
    <row r="4" spans="1:7" x14ac:dyDescent="0.25">
      <c r="A4" t="s">
        <v>469</v>
      </c>
    </row>
    <row r="5" spans="1:7" ht="28.5" customHeight="1" x14ac:dyDescent="0.25">
      <c r="A5" s="34"/>
      <c r="B5" s="34" t="s">
        <v>2</v>
      </c>
      <c r="C5" s="34" t="s">
        <v>3</v>
      </c>
      <c r="D5" s="34" t="s">
        <v>4</v>
      </c>
      <c r="E5" s="34" t="s">
        <v>17</v>
      </c>
      <c r="F5" s="34" t="s">
        <v>18</v>
      </c>
      <c r="G5" s="34" t="s">
        <v>19</v>
      </c>
    </row>
    <row r="6" spans="1:7" ht="15.75" thickBot="1" x14ac:dyDescent="0.3">
      <c r="A6" s="38" t="s">
        <v>329</v>
      </c>
      <c r="B6" s="30">
        <f>[9]Tab48!B2</f>
        <v>72712</v>
      </c>
      <c r="C6" s="30">
        <f>[9]Tab48!C2</f>
        <v>33997</v>
      </c>
      <c r="D6" s="30">
        <f>[9]Tab48!D2</f>
        <v>7896</v>
      </c>
      <c r="E6" s="30">
        <f>[9]Tab48!E2</f>
        <v>12227</v>
      </c>
      <c r="F6" s="30">
        <f>[9]Tab48!F2</f>
        <v>14649</v>
      </c>
      <c r="G6" s="30">
        <f>[9]Tab48!G2</f>
        <v>3943</v>
      </c>
    </row>
    <row r="7" spans="1:7" ht="15.75" thickBot="1" x14ac:dyDescent="0.3">
      <c r="A7" s="66" t="s">
        <v>330</v>
      </c>
      <c r="B7" s="94">
        <f>[9]Tab48!B3</f>
        <v>32568</v>
      </c>
      <c r="C7" s="94">
        <f>[9]Tab48!C3</f>
        <v>14859</v>
      </c>
      <c r="D7" s="94">
        <f>[9]Tab48!D3</f>
        <v>3857</v>
      </c>
      <c r="E7" s="94">
        <f>[9]Tab48!E3</f>
        <v>5493</v>
      </c>
      <c r="F7" s="94">
        <f>[9]Tab48!F3</f>
        <v>6169</v>
      </c>
      <c r="G7" s="94">
        <f>[9]Tab48!G3</f>
        <v>2190</v>
      </c>
    </row>
    <row r="8" spans="1:7" ht="15.75" thickBot="1" x14ac:dyDescent="0.3">
      <c r="A8" s="66" t="s">
        <v>331</v>
      </c>
      <c r="B8" s="153">
        <f>[9]Tab48!B4</f>
        <v>2.23262097764677</v>
      </c>
      <c r="C8" s="153">
        <f>[9]Tab48!C4</f>
        <v>2.2879736186822801</v>
      </c>
      <c r="D8" s="153">
        <f>[9]Tab48!D4</f>
        <v>2.0471869328493648</v>
      </c>
      <c r="E8" s="153">
        <f>[9]Tab48!E4</f>
        <v>2.2259239031494631</v>
      </c>
      <c r="F8" s="153">
        <f>[9]Tab48!F4</f>
        <v>2.3746150105365542</v>
      </c>
      <c r="G8" s="153">
        <f>[9]Tab48!G4</f>
        <v>1.800456621004566</v>
      </c>
    </row>
  </sheetData>
  <hyperlinks>
    <hyperlink ref="A1" location="Forside!A1" display="Til forsiden" xr:uid="{708CCC5F-0DA0-4CF8-8223-BB09A65822D8}"/>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1155C-3434-4463-B223-98D3DE89E3C2}">
  <dimension ref="A1:E19"/>
  <sheetViews>
    <sheetView workbookViewId="0">
      <selection activeCell="A5" sqref="A5"/>
    </sheetView>
  </sheetViews>
  <sheetFormatPr defaultRowHeight="15" x14ac:dyDescent="0.25"/>
  <cols>
    <col min="1" max="1" width="27.42578125" customWidth="1"/>
    <col min="2" max="5" width="15.7109375" customWidth="1"/>
  </cols>
  <sheetData>
    <row r="1" spans="1:5" x14ac:dyDescent="0.25">
      <c r="A1" s="2" t="s">
        <v>69</v>
      </c>
    </row>
    <row r="4" spans="1:5" x14ac:dyDescent="0.25">
      <c r="A4" t="s">
        <v>470</v>
      </c>
    </row>
    <row r="5" spans="1:5" ht="28.5" customHeight="1" x14ac:dyDescent="0.25">
      <c r="A5" s="34"/>
      <c r="B5" s="34" t="s">
        <v>113</v>
      </c>
      <c r="C5" s="34" t="s">
        <v>323</v>
      </c>
      <c r="D5" s="34" t="s">
        <v>324</v>
      </c>
      <c r="E5" s="34" t="s">
        <v>325</v>
      </c>
    </row>
    <row r="6" spans="1:5" ht="15.75" thickBot="1" x14ac:dyDescent="0.3">
      <c r="A6" s="152" t="s">
        <v>6</v>
      </c>
      <c r="B6" s="30"/>
      <c r="C6" s="30"/>
      <c r="D6" s="30"/>
      <c r="E6" s="30"/>
    </row>
    <row r="7" spans="1:5" ht="15.75" thickBot="1" x14ac:dyDescent="0.3">
      <c r="A7" s="35" t="s">
        <v>9</v>
      </c>
      <c r="B7" s="151">
        <f>[9]Tab49!C2</f>
        <v>43352</v>
      </c>
      <c r="C7" s="151">
        <f>[9]Tab49!D2</f>
        <v>8315</v>
      </c>
      <c r="D7" s="151">
        <f>[9]Tab49!E2</f>
        <v>24153</v>
      </c>
      <c r="E7" s="151">
        <f>[9]Tab49!F2</f>
        <v>10884</v>
      </c>
    </row>
    <row r="8" spans="1:5" ht="15.75" thickBot="1" x14ac:dyDescent="0.3">
      <c r="A8" s="66" t="s">
        <v>326</v>
      </c>
      <c r="B8" s="94">
        <f>[9]Tab49!C3</f>
        <v>11485</v>
      </c>
      <c r="C8" s="94">
        <f>[9]Tab49!D3</f>
        <v>2517</v>
      </c>
      <c r="D8" s="94">
        <f>[9]Tab49!E3</f>
        <v>5170</v>
      </c>
      <c r="E8" s="94">
        <f>[9]Tab49!F3</f>
        <v>3798</v>
      </c>
    </row>
    <row r="9" spans="1:5" ht="15.75" thickBot="1" x14ac:dyDescent="0.3">
      <c r="A9" s="66" t="s">
        <v>248</v>
      </c>
      <c r="B9" s="94">
        <f>[9]Tab49!C4</f>
        <v>12388</v>
      </c>
      <c r="C9" s="94">
        <f>[9]Tab49!D4</f>
        <v>1983</v>
      </c>
      <c r="D9" s="94">
        <f>[9]Tab49!E4</f>
        <v>7311</v>
      </c>
      <c r="E9" s="94">
        <f>[9]Tab49!F4</f>
        <v>3094</v>
      </c>
    </row>
    <row r="10" spans="1:5" ht="15.75" thickBot="1" x14ac:dyDescent="0.3">
      <c r="A10" s="66" t="s">
        <v>90</v>
      </c>
      <c r="B10" s="94">
        <f>[9]Tab49!C5</f>
        <v>10922</v>
      </c>
      <c r="C10" s="94">
        <f>[9]Tab49!D5</f>
        <v>2126</v>
      </c>
      <c r="D10" s="94">
        <f>[9]Tab49!E5</f>
        <v>6461</v>
      </c>
      <c r="E10" s="94">
        <f>[9]Tab49!F5</f>
        <v>2335</v>
      </c>
    </row>
    <row r="11" spans="1:5" ht="15.75" thickBot="1" x14ac:dyDescent="0.3">
      <c r="A11" s="66" t="s">
        <v>91</v>
      </c>
      <c r="B11" s="94">
        <f>[9]Tab49!C6</f>
        <v>6544</v>
      </c>
      <c r="C11" s="94">
        <f>[9]Tab49!D6</f>
        <v>1282</v>
      </c>
      <c r="D11" s="94">
        <f>[9]Tab49!E6</f>
        <v>3925</v>
      </c>
      <c r="E11" s="94">
        <f>[9]Tab49!F6</f>
        <v>1337</v>
      </c>
    </row>
    <row r="12" spans="1:5" x14ac:dyDescent="0.25">
      <c r="A12" s="68" t="s">
        <v>424</v>
      </c>
      <c r="B12" s="32">
        <f>[9]Tab49!C7</f>
        <v>2013</v>
      </c>
      <c r="C12" s="32">
        <f>[9]Tab49!D7</f>
        <v>407</v>
      </c>
      <c r="D12" s="32">
        <f>[9]Tab49!E7</f>
        <v>1286</v>
      </c>
      <c r="E12" s="32">
        <f>[9]Tab49!F7</f>
        <v>320</v>
      </c>
    </row>
    <row r="13" spans="1:5" ht="15.75" thickBot="1" x14ac:dyDescent="0.3">
      <c r="A13" s="152" t="s">
        <v>332</v>
      </c>
      <c r="B13" s="30"/>
      <c r="C13" s="30"/>
      <c r="D13" s="30"/>
      <c r="E13" s="30"/>
    </row>
    <row r="14" spans="1:5" ht="15.75" thickBot="1" x14ac:dyDescent="0.3">
      <c r="A14" s="35" t="s">
        <v>9</v>
      </c>
      <c r="B14" s="185">
        <f>[9]Tab49!C9</f>
        <v>5.2314145526773707E-2</v>
      </c>
      <c r="C14" s="185">
        <f>[9]Tab49!D9</f>
        <v>1.003395737348043E-2</v>
      </c>
      <c r="D14" s="185">
        <f>[9]Tab49!E9</f>
        <v>2.9146142205853601E-2</v>
      </c>
      <c r="E14" s="185">
        <f>[9]Tab49!F9</f>
        <v>1.3134045947439679E-2</v>
      </c>
    </row>
    <row r="15" spans="1:5" ht="15.75" thickBot="1" x14ac:dyDescent="0.3">
      <c r="A15" s="66" t="s">
        <v>326</v>
      </c>
      <c r="B15" s="161">
        <f>[9]Tab49!C10</f>
        <v>9.1312402108493604E-2</v>
      </c>
      <c r="C15" s="161">
        <f>[9]Tab49!D10</f>
        <v>2.0011607845631559E-2</v>
      </c>
      <c r="D15" s="161">
        <f>[9]Tab49!E10</f>
        <v>4.1104494462421592E-2</v>
      </c>
      <c r="E15" s="161">
        <f>[9]Tab49!F10</f>
        <v>3.019629980044046E-2</v>
      </c>
    </row>
    <row r="16" spans="1:5" ht="15.75" thickBot="1" x14ac:dyDescent="0.3">
      <c r="A16" s="66" t="s">
        <v>248</v>
      </c>
      <c r="B16" s="161">
        <f>[9]Tab49!C11</f>
        <v>8.8800957685497797E-2</v>
      </c>
      <c r="C16" s="161">
        <f>[9]Tab49!D11</f>
        <v>1.421474806993398E-2</v>
      </c>
      <c r="D16" s="161">
        <f>[9]Tab49!E11</f>
        <v>5.2407475108062193E-2</v>
      </c>
      <c r="E16" s="161">
        <f>[9]Tab49!F11</f>
        <v>2.217873450750163E-2</v>
      </c>
    </row>
    <row r="17" spans="1:5" ht="15.75" thickBot="1" x14ac:dyDescent="0.3">
      <c r="A17" s="66" t="s">
        <v>90</v>
      </c>
      <c r="B17" s="161">
        <f>[9]Tab49!C12</f>
        <v>6.8799566616903202E-2</v>
      </c>
      <c r="C17" s="161">
        <f>[9]Tab49!D12</f>
        <v>1.339204162493465E-2</v>
      </c>
      <c r="D17" s="161">
        <f>[9]Tab49!E12</f>
        <v>4.0698956227047389E-2</v>
      </c>
      <c r="E17" s="161">
        <f>[9]Tab49!F12</f>
        <v>1.470856876492117E-2</v>
      </c>
    </row>
    <row r="18" spans="1:5" ht="15.75" thickBot="1" x14ac:dyDescent="0.3">
      <c r="A18" s="66" t="s">
        <v>91</v>
      </c>
      <c r="B18" s="161">
        <f>[9]Tab49!C13</f>
        <v>3.6470030930420477E-2</v>
      </c>
      <c r="C18" s="161">
        <f>[9]Tab49!D13</f>
        <v>7.1446484799509574E-3</v>
      </c>
      <c r="D18" s="161">
        <f>[9]Tab49!E13</f>
        <v>2.187421629002146E-2</v>
      </c>
      <c r="E18" s="161">
        <f>[9]Tab49!F13</f>
        <v>7.4511661604480727E-3</v>
      </c>
    </row>
    <row r="19" spans="1:5" x14ac:dyDescent="0.25">
      <c r="A19" s="68" t="s">
        <v>424</v>
      </c>
      <c r="B19" s="184">
        <f>[9]Tab49!C14</f>
        <v>8.9379273599147508E-3</v>
      </c>
      <c r="C19" s="184">
        <f>[9]Tab49!D14</f>
        <v>1.807121925228665E-3</v>
      </c>
      <c r="D19" s="184">
        <f>[9]Tab49!E14</f>
        <v>5.7099724713613352E-3</v>
      </c>
      <c r="E19" s="184">
        <f>[9]Tab49!F14</f>
        <v>1.4208329633247491E-3</v>
      </c>
    </row>
  </sheetData>
  <hyperlinks>
    <hyperlink ref="A1" location="Forside!A1" display="Til forsiden" xr:uid="{6ECCF78E-87E2-4ADB-A2EB-A048AF3607AB}"/>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00645-2CE5-4B2F-9F10-5CBC4D28801C}">
  <dimension ref="A1:F20"/>
  <sheetViews>
    <sheetView workbookViewId="0">
      <selection activeCell="A5" sqref="A5"/>
    </sheetView>
  </sheetViews>
  <sheetFormatPr defaultRowHeight="15" x14ac:dyDescent="0.25"/>
  <cols>
    <col min="1" max="1" width="27.42578125" customWidth="1"/>
  </cols>
  <sheetData>
    <row r="1" spans="1:6" x14ac:dyDescent="0.25">
      <c r="A1" s="2" t="s">
        <v>69</v>
      </c>
    </row>
    <row r="4" spans="1:6" x14ac:dyDescent="0.25">
      <c r="A4" t="s">
        <v>471</v>
      </c>
    </row>
    <row r="5" spans="1:6" ht="28.5" customHeight="1" x14ac:dyDescent="0.25">
      <c r="A5" s="34"/>
      <c r="B5" s="34" t="s">
        <v>113</v>
      </c>
      <c r="C5" s="34">
        <v>1</v>
      </c>
      <c r="D5" s="34">
        <v>2</v>
      </c>
      <c r="E5" s="34">
        <v>3</v>
      </c>
      <c r="F5" s="34" t="s">
        <v>327</v>
      </c>
    </row>
    <row r="6" spans="1:6" ht="15.75" thickBot="1" x14ac:dyDescent="0.3">
      <c r="A6" s="152" t="s">
        <v>6</v>
      </c>
      <c r="B6" s="38"/>
      <c r="C6" s="38"/>
      <c r="D6" s="38"/>
      <c r="E6" s="38"/>
      <c r="F6" s="38"/>
    </row>
    <row r="7" spans="1:6" ht="15.75" thickBot="1" x14ac:dyDescent="0.3">
      <c r="A7" s="35" t="s">
        <v>9</v>
      </c>
      <c r="B7" s="154">
        <f>[9]Tab50!C2</f>
        <v>34566</v>
      </c>
      <c r="C7" s="154">
        <f>[9]Tab50!D2</f>
        <v>28464</v>
      </c>
      <c r="D7" s="154">
        <f>[9]Tab50!E2</f>
        <v>4482</v>
      </c>
      <c r="E7" s="154">
        <f>[9]Tab50!F2</f>
        <v>1029</v>
      </c>
      <c r="F7" s="154">
        <f>[9]Tab50!G2</f>
        <v>591</v>
      </c>
    </row>
    <row r="8" spans="1:6" ht="15.75" thickBot="1" x14ac:dyDescent="0.3">
      <c r="A8" s="66" t="s">
        <v>326</v>
      </c>
      <c r="B8" s="155">
        <f>[9]Tab50!C3</f>
        <v>8318</v>
      </c>
      <c r="C8" s="155">
        <f>[9]Tab50!D3</f>
        <v>6291</v>
      </c>
      <c r="D8" s="155">
        <f>[9]Tab50!E3</f>
        <v>1367</v>
      </c>
      <c r="E8" s="155">
        <f>[9]Tab50!F3</f>
        <v>399</v>
      </c>
      <c r="F8" s="155">
        <f>[9]Tab50!G3</f>
        <v>261</v>
      </c>
    </row>
    <row r="9" spans="1:6" ht="15.75" thickBot="1" x14ac:dyDescent="0.3">
      <c r="A9" s="66" t="s">
        <v>248</v>
      </c>
      <c r="B9" s="155">
        <f>[9]Tab50!C4</f>
        <v>9596</v>
      </c>
      <c r="C9" s="155">
        <f>[9]Tab50!D4</f>
        <v>7630</v>
      </c>
      <c r="D9" s="155">
        <f>[9]Tab50!E4</f>
        <v>1445</v>
      </c>
      <c r="E9" s="155">
        <f>[9]Tab50!F4</f>
        <v>336</v>
      </c>
      <c r="F9" s="155">
        <f>[9]Tab50!G4</f>
        <v>185</v>
      </c>
    </row>
    <row r="10" spans="1:6" ht="15.75" thickBot="1" x14ac:dyDescent="0.3">
      <c r="A10" s="66" t="s">
        <v>90</v>
      </c>
      <c r="B10" s="155">
        <f>[9]Tab50!C5</f>
        <v>8976</v>
      </c>
      <c r="C10" s="155">
        <f>[9]Tab50!D5</f>
        <v>7565</v>
      </c>
      <c r="D10" s="155">
        <f>[9]Tab50!E5</f>
        <v>1086</v>
      </c>
      <c r="E10" s="155">
        <f>[9]Tab50!F5</f>
        <v>216</v>
      </c>
      <c r="F10" s="155">
        <f>[9]Tab50!G5</f>
        <v>109</v>
      </c>
    </row>
    <row r="11" spans="1:6" ht="15.75" thickBot="1" x14ac:dyDescent="0.3">
      <c r="A11" s="66" t="s">
        <v>91</v>
      </c>
      <c r="B11" s="155">
        <f>[9]Tab50!C6</f>
        <v>5785</v>
      </c>
      <c r="C11" s="155">
        <f>[9]Tab50!D6</f>
        <v>5195</v>
      </c>
      <c r="D11" s="155">
        <f>[9]Tab50!E6</f>
        <v>486</v>
      </c>
      <c r="E11" s="155">
        <f>[9]Tab50!F6</f>
        <v>71</v>
      </c>
      <c r="F11" s="155">
        <f>[9]Tab50!G6</f>
        <v>33</v>
      </c>
    </row>
    <row r="12" spans="1:6" x14ac:dyDescent="0.25">
      <c r="A12" s="68" t="s">
        <v>424</v>
      </c>
      <c r="B12" s="156">
        <f>[9]Tab50!C7</f>
        <v>1891</v>
      </c>
      <c r="C12" s="156">
        <f>[9]Tab50!D7</f>
        <v>1783</v>
      </c>
      <c r="D12" s="156">
        <f>[9]Tab50!E7</f>
        <v>98</v>
      </c>
      <c r="E12" s="156">
        <f>[9]Tab50!F7</f>
        <v>7</v>
      </c>
      <c r="F12" s="195" t="s">
        <v>30</v>
      </c>
    </row>
    <row r="13" spans="1:6" ht="15.75" thickBot="1" x14ac:dyDescent="0.3">
      <c r="A13" s="152" t="s">
        <v>361</v>
      </c>
      <c r="B13" s="157"/>
      <c r="C13" s="157"/>
      <c r="D13" s="157"/>
      <c r="E13" s="157"/>
      <c r="F13" s="157"/>
    </row>
    <row r="14" spans="1:6" ht="15.75" thickBot="1" x14ac:dyDescent="0.3">
      <c r="A14" s="35" t="s">
        <v>9</v>
      </c>
      <c r="B14" s="185">
        <f>[9]Tab50!C9</f>
        <v>4.1711818469239263E-2</v>
      </c>
      <c r="C14" s="185">
        <f>[9]Tab50!D9</f>
        <v>3.4348353900029688E-2</v>
      </c>
      <c r="D14" s="185">
        <f>[9]Tab50!E9</f>
        <v>5.4085624711893276E-3</v>
      </c>
      <c r="E14" s="185">
        <f>[9]Tab50!F9</f>
        <v>1.241724851149893E-3</v>
      </c>
      <c r="F14" s="185">
        <f>[9]Tab50!G9</f>
        <v>7.131772468703466E-4</v>
      </c>
    </row>
    <row r="15" spans="1:6" ht="15.75" thickBot="1" x14ac:dyDescent="0.3">
      <c r="A15" s="66" t="s">
        <v>326</v>
      </c>
      <c r="B15" s="186">
        <f>[9]Tab50!C10</f>
        <v>6.6132917783060491E-2</v>
      </c>
      <c r="C15" s="186">
        <f>[9]Tab50!D10</f>
        <v>5.0017093745279337E-2</v>
      </c>
      <c r="D15" s="186">
        <f>[9]Tab50!E10</f>
        <v>1.086844176598265E-2</v>
      </c>
      <c r="E15" s="186">
        <f>[9]Tab50!F10</f>
        <v>3.172281100678184E-3</v>
      </c>
      <c r="F15" s="186">
        <f>[9]Tab50!G10</f>
        <v>2.075101171120316E-3</v>
      </c>
    </row>
    <row r="16" spans="1:6" ht="15.75" thickBot="1" x14ac:dyDescent="0.3">
      <c r="A16" s="66" t="s">
        <v>248</v>
      </c>
      <c r="B16" s="186">
        <f>[9]Tab50!C11</f>
        <v>6.8787051174526714E-2</v>
      </c>
      <c r="C16" s="186">
        <f>[9]Tab50!D11</f>
        <v>5.4694164283205379E-2</v>
      </c>
      <c r="D16" s="186">
        <f>[9]Tab50!E11</f>
        <v>1.035820018207494E-2</v>
      </c>
      <c r="E16" s="186">
        <f>[9]Tab50!F11</f>
        <v>2.408550353755833E-3</v>
      </c>
      <c r="F16" s="186">
        <f>[9]Tab50!G11</f>
        <v>1.3261363554905631E-3</v>
      </c>
    </row>
    <row r="17" spans="1:6" ht="15.75" thickBot="1" x14ac:dyDescent="0.3">
      <c r="A17" s="66" t="s">
        <v>90</v>
      </c>
      <c r="B17" s="186">
        <f>[9]Tab50!C12</f>
        <v>5.6541376117315793E-2</v>
      </c>
      <c r="C17" s="186">
        <f>[9]Tab50!D12</f>
        <v>4.7653243129177139E-2</v>
      </c>
      <c r="D17" s="186">
        <f>[9]Tab50!E12</f>
        <v>6.8409017895950256E-3</v>
      </c>
      <c r="E17" s="186">
        <f>[9]Tab50!F12</f>
        <v>1.36062135041669E-3</v>
      </c>
      <c r="F17" s="186">
        <f>[9]Tab50!G12</f>
        <v>6.8660984812694088E-4</v>
      </c>
    </row>
    <row r="18" spans="1:6" ht="15.75" thickBot="1" x14ac:dyDescent="0.3">
      <c r="A18" s="66" t="s">
        <v>91</v>
      </c>
      <c r="B18" s="186">
        <f>[9]Tab50!C13</f>
        <v>3.2240086939560278E-2</v>
      </c>
      <c r="C18" s="186">
        <f>[9]Tab50!D13</f>
        <v>2.8951988185136682E-2</v>
      </c>
      <c r="D18" s="186">
        <f>[9]Tab50!E13</f>
        <v>2.708501685847243E-3</v>
      </c>
      <c r="E18" s="186">
        <f>[9]Tab50!F13</f>
        <v>3.9568646027809512E-4</v>
      </c>
      <c r="F18" s="186">
        <f>[9]Tab50!G13</f>
        <v>1.839106082982696E-4</v>
      </c>
    </row>
    <row r="19" spans="1:6" x14ac:dyDescent="0.25">
      <c r="A19" s="68" t="s">
        <v>424</v>
      </c>
      <c r="B19" s="187">
        <f>[9]Tab50!C14</f>
        <v>8.3962347926471899E-3</v>
      </c>
      <c r="C19" s="187">
        <f>[9]Tab50!D14</f>
        <v>7.9167036675250862E-3</v>
      </c>
      <c r="D19" s="187">
        <f>[9]Tab50!E14</f>
        <v>4.3513009501820439E-4</v>
      </c>
      <c r="E19" s="187">
        <f>[9]Tab50!F14</f>
        <v>3.1080721072728878E-5</v>
      </c>
      <c r="F19" s="196" t="s">
        <v>30</v>
      </c>
    </row>
    <row r="20" spans="1:6" x14ac:dyDescent="0.25">
      <c r="A20" s="1" t="s">
        <v>312</v>
      </c>
    </row>
  </sheetData>
  <hyperlinks>
    <hyperlink ref="A1" location="Forside!A1" display="Til forsiden" xr:uid="{81A3FAAB-1B67-47F4-AB17-32C73EDA5965}"/>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A48DC-8234-4E2C-A6F5-E24956911671}">
  <dimension ref="A1:D19"/>
  <sheetViews>
    <sheetView workbookViewId="0">
      <selection activeCell="A5" sqref="A5"/>
    </sheetView>
  </sheetViews>
  <sheetFormatPr defaultRowHeight="15" x14ac:dyDescent="0.25"/>
  <cols>
    <col min="1" max="1" width="27.42578125" customWidth="1"/>
    <col min="2" max="4" width="12.42578125" customWidth="1"/>
  </cols>
  <sheetData>
    <row r="1" spans="1:4" x14ac:dyDescent="0.25">
      <c r="A1" s="2" t="s">
        <v>69</v>
      </c>
    </row>
    <row r="4" spans="1:4" x14ac:dyDescent="0.25">
      <c r="A4" t="s">
        <v>472</v>
      </c>
    </row>
    <row r="5" spans="1:4" ht="28.5" customHeight="1" x14ac:dyDescent="0.25">
      <c r="A5" s="34"/>
      <c r="B5" s="34" t="s">
        <v>113</v>
      </c>
      <c r="C5" s="34" t="s">
        <v>10</v>
      </c>
      <c r="D5" s="34" t="s">
        <v>11</v>
      </c>
    </row>
    <row r="6" spans="1:4" ht="15.75" thickBot="1" x14ac:dyDescent="0.3">
      <c r="A6" s="152" t="s">
        <v>6</v>
      </c>
      <c r="B6" s="38"/>
      <c r="C6" s="38"/>
      <c r="D6" s="38"/>
    </row>
    <row r="7" spans="1:4" ht="15.75" thickBot="1" x14ac:dyDescent="0.3">
      <c r="A7" s="35" t="s">
        <v>9</v>
      </c>
      <c r="B7" s="151">
        <f>[9]Tab51!C2</f>
        <v>34566</v>
      </c>
      <c r="C7" s="151">
        <f>[9]Tab51!D2</f>
        <v>26091</v>
      </c>
      <c r="D7" s="151">
        <f>[9]Tab51!E2</f>
        <v>8475</v>
      </c>
    </row>
    <row r="8" spans="1:4" ht="15.75" thickBot="1" x14ac:dyDescent="0.3">
      <c r="A8" s="66" t="s">
        <v>326</v>
      </c>
      <c r="B8" s="94">
        <f>[9]Tab51!C3</f>
        <v>8318</v>
      </c>
      <c r="C8" s="94">
        <f>[9]Tab51!D3</f>
        <v>6381</v>
      </c>
      <c r="D8" s="94">
        <f>[9]Tab51!E3</f>
        <v>1937</v>
      </c>
    </row>
    <row r="9" spans="1:4" ht="15.75" thickBot="1" x14ac:dyDescent="0.3">
      <c r="A9" s="66" t="s">
        <v>248</v>
      </c>
      <c r="B9" s="94">
        <f>[9]Tab51!C4</f>
        <v>9596</v>
      </c>
      <c r="C9" s="94">
        <f>[9]Tab51!D4</f>
        <v>7316</v>
      </c>
      <c r="D9" s="94">
        <f>[9]Tab51!E4</f>
        <v>2280</v>
      </c>
    </row>
    <row r="10" spans="1:4" ht="15.75" thickBot="1" x14ac:dyDescent="0.3">
      <c r="A10" s="66" t="s">
        <v>90</v>
      </c>
      <c r="B10" s="94">
        <f>[9]Tab51!C5</f>
        <v>8976</v>
      </c>
      <c r="C10" s="94">
        <f>[9]Tab51!D5</f>
        <v>6758</v>
      </c>
      <c r="D10" s="94">
        <f>[9]Tab51!E5</f>
        <v>2218</v>
      </c>
    </row>
    <row r="11" spans="1:4" ht="15.75" thickBot="1" x14ac:dyDescent="0.3">
      <c r="A11" s="66" t="s">
        <v>91</v>
      </c>
      <c r="B11" s="94">
        <f>[9]Tab51!C6</f>
        <v>5785</v>
      </c>
      <c r="C11" s="94">
        <f>[9]Tab51!D6</f>
        <v>4312</v>
      </c>
      <c r="D11" s="94">
        <f>[9]Tab51!E6</f>
        <v>1473</v>
      </c>
    </row>
    <row r="12" spans="1:4" x14ac:dyDescent="0.25">
      <c r="A12" s="68" t="s">
        <v>424</v>
      </c>
      <c r="B12" s="32">
        <f>[9]Tab51!C7</f>
        <v>1891</v>
      </c>
      <c r="C12" s="32">
        <f>[9]Tab51!D7</f>
        <v>1324</v>
      </c>
      <c r="D12" s="32">
        <f>[9]Tab51!E7</f>
        <v>567</v>
      </c>
    </row>
    <row r="13" spans="1:4" ht="15.75" thickBot="1" x14ac:dyDescent="0.3">
      <c r="A13" s="152" t="s">
        <v>361</v>
      </c>
      <c r="B13" s="38"/>
      <c r="C13" s="38"/>
      <c r="D13" s="38"/>
    </row>
    <row r="14" spans="1:4" ht="15.75" thickBot="1" x14ac:dyDescent="0.3">
      <c r="A14" s="35" t="s">
        <v>9</v>
      </c>
      <c r="B14" s="185">
        <f>[9]Tab51!C9</f>
        <v>4.1711818469239263E-2</v>
      </c>
      <c r="C14" s="185">
        <f>[9]Tab51!D9</f>
        <v>6.8477978441680465E-2</v>
      </c>
      <c r="D14" s="185">
        <f>[9]Tab51!E9</f>
        <v>1.8931228821036789E-2</v>
      </c>
    </row>
    <row r="15" spans="1:4" ht="15.75" thickBot="1" x14ac:dyDescent="0.3">
      <c r="A15" s="66" t="s">
        <v>326</v>
      </c>
      <c r="B15" s="161">
        <f>[9]Tab51!C10</f>
        <v>6.6132917783060491E-2</v>
      </c>
      <c r="C15" s="161">
        <f>[9]Tab51!D10</f>
        <v>0.1005515285219036</v>
      </c>
      <c r="D15" s="161">
        <f>[9]Tab51!E10</f>
        <v>3.108301105637306E-2</v>
      </c>
    </row>
    <row r="16" spans="1:4" ht="15.75" thickBot="1" x14ac:dyDescent="0.3">
      <c r="A16" s="66" t="s">
        <v>248</v>
      </c>
      <c r="B16" s="161">
        <f>[9]Tab51!C11</f>
        <v>6.8787051174526714E-2</v>
      </c>
      <c r="C16" s="161">
        <f>[9]Tab51!D11</f>
        <v>0.1021302733338917</v>
      </c>
      <c r="D16" s="161">
        <f>[9]Tab51!E11</f>
        <v>3.3594129867833618E-2</v>
      </c>
    </row>
    <row r="17" spans="1:4" ht="15.75" thickBot="1" x14ac:dyDescent="0.3">
      <c r="A17" s="66" t="s">
        <v>90</v>
      </c>
      <c r="B17" s="161">
        <f>[9]Tab51!C12</f>
        <v>5.6541376117315793E-2</v>
      </c>
      <c r="C17" s="161">
        <f>[9]Tab51!D12</f>
        <v>8.8493721109903486E-2</v>
      </c>
      <c r="D17" s="161">
        <f>[9]Tab51!E12</f>
        <v>2.6922703437560688E-2</v>
      </c>
    </row>
    <row r="18" spans="1:4" ht="15.75" thickBot="1" x14ac:dyDescent="0.3">
      <c r="A18" s="66" t="s">
        <v>91</v>
      </c>
      <c r="B18" s="161">
        <f>[9]Tab51!C13</f>
        <v>3.2240086939560278E-2</v>
      </c>
      <c r="C18" s="161">
        <f>[9]Tab51!D13</f>
        <v>5.1884295134042448E-2</v>
      </c>
      <c r="D18" s="161">
        <f>[9]Tab51!E13</f>
        <v>1.529166277367716E-2</v>
      </c>
    </row>
    <row r="19" spans="1:4" x14ac:dyDescent="0.25">
      <c r="A19" s="68" t="s">
        <v>424</v>
      </c>
      <c r="B19" s="184">
        <f>[9]Tab51!C14</f>
        <v>8.3962347926471899E-3</v>
      </c>
      <c r="C19" s="184">
        <f>[9]Tab51!D14</f>
        <v>1.531627411966128E-2</v>
      </c>
      <c r="D19" s="184">
        <f>[9]Tab51!E14</f>
        <v>4.0857208739263273E-3</v>
      </c>
    </row>
  </sheetData>
  <hyperlinks>
    <hyperlink ref="A1" location="Forside!A1" display="Til forsiden" xr:uid="{3C9960D3-1D85-4460-A942-FFD909F45F5F}"/>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2A00-E657-453E-8CC8-5D7C6981A8D6}">
  <dimension ref="A1:D15"/>
  <sheetViews>
    <sheetView workbookViewId="0">
      <selection activeCell="A5" sqref="A5"/>
    </sheetView>
  </sheetViews>
  <sheetFormatPr defaultRowHeight="15" x14ac:dyDescent="0.25"/>
  <cols>
    <col min="1" max="1" width="27.42578125" customWidth="1"/>
    <col min="2" max="4" width="12.42578125" customWidth="1"/>
  </cols>
  <sheetData>
    <row r="1" spans="1:4" x14ac:dyDescent="0.25">
      <c r="A1" s="2" t="s">
        <v>69</v>
      </c>
    </row>
    <row r="4" spans="1:4" x14ac:dyDescent="0.25">
      <c r="A4" t="s">
        <v>473</v>
      </c>
    </row>
    <row r="5" spans="1:4" ht="28.5" customHeight="1" x14ac:dyDescent="0.25">
      <c r="A5" s="34"/>
      <c r="B5" s="34" t="s">
        <v>113</v>
      </c>
      <c r="C5" s="34" t="s">
        <v>10</v>
      </c>
      <c r="D5" s="34" t="s">
        <v>11</v>
      </c>
    </row>
    <row r="6" spans="1:4" ht="15.75" thickBot="1" x14ac:dyDescent="0.3">
      <c r="A6" s="38" t="s">
        <v>6</v>
      </c>
      <c r="B6" s="30"/>
      <c r="C6" s="30"/>
      <c r="D6" s="30"/>
    </row>
    <row r="7" spans="1:4" ht="15.75" thickBot="1" x14ac:dyDescent="0.3">
      <c r="A7" s="35" t="s">
        <v>9</v>
      </c>
      <c r="B7" s="151">
        <f>[9]Tab52!C2</f>
        <v>34566</v>
      </c>
      <c r="C7" s="151">
        <f>[9]Tab52!D2</f>
        <v>26091</v>
      </c>
      <c r="D7" s="151">
        <f>[9]Tab52!E2</f>
        <v>8475</v>
      </c>
    </row>
    <row r="8" spans="1:4" ht="15.75" thickBot="1" x14ac:dyDescent="0.3">
      <c r="A8" s="66" t="s">
        <v>328</v>
      </c>
      <c r="B8" s="94">
        <f>[9]Tab52!C3</f>
        <v>18078</v>
      </c>
      <c r="C8" s="94">
        <f>[9]Tab52!D3</f>
        <v>13096</v>
      </c>
      <c r="D8" s="94">
        <f>[9]Tab52!E3</f>
        <v>4982</v>
      </c>
    </row>
    <row r="9" spans="1:4" ht="15.75" thickBot="1" x14ac:dyDescent="0.3">
      <c r="A9" s="66" t="s">
        <v>116</v>
      </c>
      <c r="B9" s="94">
        <f>[9]Tab52!C4</f>
        <v>10442</v>
      </c>
      <c r="C9" s="94">
        <f>[9]Tab52!D4</f>
        <v>8329</v>
      </c>
      <c r="D9" s="94">
        <f>[9]Tab52!E4</f>
        <v>2113</v>
      </c>
    </row>
    <row r="10" spans="1:4" x14ac:dyDescent="0.25">
      <c r="A10" s="68" t="s">
        <v>117</v>
      </c>
      <c r="B10" s="32">
        <f>[9]Tab52!C5</f>
        <v>6046</v>
      </c>
      <c r="C10" s="32">
        <f>[9]Tab52!D5</f>
        <v>4666</v>
      </c>
      <c r="D10" s="32">
        <f>[9]Tab52!E5</f>
        <v>1380</v>
      </c>
    </row>
    <row r="11" spans="1:4" ht="15.75" thickBot="1" x14ac:dyDescent="0.3">
      <c r="A11" s="38" t="s">
        <v>361</v>
      </c>
      <c r="B11" s="38"/>
      <c r="C11" s="38"/>
      <c r="D11" s="38"/>
    </row>
    <row r="12" spans="1:4" ht="15.75" thickBot="1" x14ac:dyDescent="0.3">
      <c r="A12" s="35" t="s">
        <v>9</v>
      </c>
      <c r="B12" s="188">
        <f>[9]Tab52!C7</f>
        <v>4.1711818469239263E-2</v>
      </c>
      <c r="C12" s="188">
        <f>[9]Tab52!D7</f>
        <v>6.8477978441680465E-2</v>
      </c>
      <c r="D12" s="188">
        <f>[9]Tab52!E7</f>
        <v>1.8931228821036789E-2</v>
      </c>
    </row>
    <row r="13" spans="1:4" ht="15.75" thickBot="1" x14ac:dyDescent="0.3">
      <c r="A13" s="66" t="s">
        <v>328</v>
      </c>
      <c r="B13" s="190">
        <f>[9]Tab52!C8</f>
        <v>3.0399798209105811E-2</v>
      </c>
      <c r="C13" s="190">
        <f>[9]Tab52!D8</f>
        <v>4.9213656263504997E-2</v>
      </c>
      <c r="D13" s="190">
        <f>[9]Tab52!E8</f>
        <v>1.516267462032444E-2</v>
      </c>
    </row>
    <row r="14" spans="1:4" ht="15.75" thickBot="1" x14ac:dyDescent="0.3">
      <c r="A14" s="66" t="s">
        <v>116</v>
      </c>
      <c r="B14" s="190">
        <f>[9]Tab52!C9</f>
        <v>5.6268658324980868E-2</v>
      </c>
      <c r="C14" s="190">
        <f>[9]Tab52!D9</f>
        <v>9.2076898415821881E-2</v>
      </c>
      <c r="D14" s="190">
        <f>[9]Tab52!E9</f>
        <v>2.2214746049602069E-2</v>
      </c>
    </row>
    <row r="15" spans="1:4" x14ac:dyDescent="0.25">
      <c r="A15" s="68" t="s">
        <v>117</v>
      </c>
      <c r="B15" s="191">
        <f>[9]Tab52!C10</f>
        <v>0.1248219336457667</v>
      </c>
      <c r="C15" s="191">
        <f>[9]Tab52!D10</f>
        <v>0.1908306408735839</v>
      </c>
      <c r="D15" s="191">
        <f>[9]Tab52!E10</f>
        <v>5.7533561244059027E-2</v>
      </c>
    </row>
  </sheetData>
  <hyperlinks>
    <hyperlink ref="A1" location="Forside!A1" display="Til forsiden" xr:uid="{4F0E9D71-7621-4C78-8F34-C640A699EE29}"/>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FD0B9-AD7B-4089-9F46-53918BE9AF46}">
  <dimension ref="A1:C10"/>
  <sheetViews>
    <sheetView workbookViewId="0">
      <selection activeCell="A5" sqref="A5"/>
    </sheetView>
  </sheetViews>
  <sheetFormatPr defaultRowHeight="15" x14ac:dyDescent="0.25"/>
  <cols>
    <col min="1" max="1" width="27.5703125" customWidth="1"/>
    <col min="2" max="3" width="17.85546875" customWidth="1"/>
  </cols>
  <sheetData>
    <row r="1" spans="1:3" x14ac:dyDescent="0.25">
      <c r="A1" s="2" t="s">
        <v>69</v>
      </c>
    </row>
    <row r="4" spans="1:3" x14ac:dyDescent="0.25">
      <c r="A4" t="s">
        <v>474</v>
      </c>
    </row>
    <row r="5" spans="1:3" ht="28.5" customHeight="1" x14ac:dyDescent="0.25">
      <c r="A5" s="34"/>
      <c r="B5" s="34" t="s">
        <v>350</v>
      </c>
      <c r="C5" s="34" t="s">
        <v>362</v>
      </c>
    </row>
    <row r="6" spans="1:3" ht="15.75" thickBot="1" x14ac:dyDescent="0.3">
      <c r="A6" s="38" t="s">
        <v>333</v>
      </c>
      <c r="B6" s="30">
        <f>[9]Tab53!B2</f>
        <v>43352</v>
      </c>
      <c r="C6" s="30">
        <f>[9]Tab53!C2</f>
        <v>156339</v>
      </c>
    </row>
    <row r="7" spans="1:3" ht="15.75" thickBot="1" x14ac:dyDescent="0.3">
      <c r="A7" s="66" t="s">
        <v>334</v>
      </c>
      <c r="B7" s="94">
        <f>[9]Tab53!B3</f>
        <v>34566</v>
      </c>
      <c r="C7" s="94">
        <f>[9]Tab53!C3</f>
        <v>134929</v>
      </c>
    </row>
    <row r="8" spans="1:3" ht="15.75" thickBot="1" x14ac:dyDescent="0.3">
      <c r="A8" s="66" t="s">
        <v>335</v>
      </c>
      <c r="B8" s="153">
        <f>[9]Tab53!B4</f>
        <v>1.2541804084938959</v>
      </c>
      <c r="C8" s="153">
        <f>[9]Tab53!C4</f>
        <v>1.1586760444381861</v>
      </c>
    </row>
    <row r="9" spans="1:3" ht="15.75" thickBot="1" x14ac:dyDescent="0.3">
      <c r="A9" s="66" t="s">
        <v>340</v>
      </c>
      <c r="B9" s="95">
        <f>[9]Tab53!B5/100</f>
        <v>5.2314145526773714E-2</v>
      </c>
      <c r="C9" s="95">
        <f>[9]Tab53!C5/100</f>
        <v>3.8142115298052753E-2</v>
      </c>
    </row>
    <row r="10" spans="1:3" ht="15.75" thickBot="1" x14ac:dyDescent="0.3">
      <c r="A10" s="66" t="s">
        <v>341</v>
      </c>
      <c r="B10" s="95">
        <f>[9]Tab53!B6/100</f>
        <v>4.1711818469239242E-2</v>
      </c>
      <c r="C10" s="95">
        <f>[9]Tab53!C6/100</f>
        <v>3.2918705345761204E-2</v>
      </c>
    </row>
  </sheetData>
  <hyperlinks>
    <hyperlink ref="A1" location="Forside!A1" display="Til forsiden" xr:uid="{80C9CC24-B743-4B1B-B550-679FB44D24B8}"/>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3380-090D-4C42-BC87-15CD3C30922E}">
  <dimension ref="A1:G8"/>
  <sheetViews>
    <sheetView workbookViewId="0">
      <selection activeCell="A5" sqref="A5"/>
    </sheetView>
  </sheetViews>
  <sheetFormatPr defaultRowHeight="15" x14ac:dyDescent="0.25"/>
  <cols>
    <col min="1" max="1" width="27.42578125" customWidth="1"/>
    <col min="2" max="7" width="15.42578125" customWidth="1"/>
  </cols>
  <sheetData>
    <row r="1" spans="1:7" x14ac:dyDescent="0.25">
      <c r="A1" s="2" t="s">
        <v>69</v>
      </c>
    </row>
    <row r="4" spans="1:7" x14ac:dyDescent="0.25">
      <c r="A4" t="s">
        <v>475</v>
      </c>
    </row>
    <row r="5" spans="1:7" ht="28.5" customHeight="1" x14ac:dyDescent="0.25">
      <c r="A5" s="34"/>
      <c r="B5" s="34" t="s">
        <v>2</v>
      </c>
      <c r="C5" s="34" t="s">
        <v>3</v>
      </c>
      <c r="D5" s="34" t="s">
        <v>4</v>
      </c>
      <c r="E5" s="34" t="s">
        <v>17</v>
      </c>
      <c r="F5" s="34" t="s">
        <v>18</v>
      </c>
      <c r="G5" s="34" t="s">
        <v>19</v>
      </c>
    </row>
    <row r="6" spans="1:7" ht="15.75" thickBot="1" x14ac:dyDescent="0.3">
      <c r="A6" s="38" t="s">
        <v>333</v>
      </c>
      <c r="B6" s="30">
        <f>[9]Tab54!B2</f>
        <v>43352</v>
      </c>
      <c r="C6" s="30">
        <f>[9]Tab54!C2</f>
        <v>20052</v>
      </c>
      <c r="D6" s="30">
        <f>[9]Tab54!D2</f>
        <v>5132</v>
      </c>
      <c r="E6" s="30">
        <f>[9]Tab54!E2</f>
        <v>7185</v>
      </c>
      <c r="F6" s="30">
        <f>[9]Tab54!F2</f>
        <v>8195</v>
      </c>
      <c r="G6" s="30">
        <f>[9]Tab54!G2</f>
        <v>2788</v>
      </c>
    </row>
    <row r="7" spans="1:7" ht="15.75" thickBot="1" x14ac:dyDescent="0.3">
      <c r="A7" s="66" t="s">
        <v>334</v>
      </c>
      <c r="B7" s="94">
        <f>[9]Tab54!B3</f>
        <v>34566</v>
      </c>
      <c r="C7" s="94">
        <f>[9]Tab54!C3</f>
        <v>15657</v>
      </c>
      <c r="D7" s="94">
        <f>[9]Tab54!D3</f>
        <v>4098</v>
      </c>
      <c r="E7" s="94">
        <f>[9]Tab54!E3</f>
        <v>5854</v>
      </c>
      <c r="F7" s="94">
        <f>[9]Tab54!F3</f>
        <v>6625</v>
      </c>
      <c r="G7" s="94">
        <f>[9]Tab54!G3</f>
        <v>2332</v>
      </c>
    </row>
    <row r="8" spans="1:7" ht="15.75" thickBot="1" x14ac:dyDescent="0.3">
      <c r="A8" s="66" t="s">
        <v>335</v>
      </c>
      <c r="B8" s="153">
        <f>[9]Tab54!B4</f>
        <v>1.2541804084938959</v>
      </c>
      <c r="C8" s="153">
        <f>[9]Tab54!C4</f>
        <v>1.2807051159225911</v>
      </c>
      <c r="D8" s="153">
        <f>[9]Tab54!D4</f>
        <v>1.252318204001952</v>
      </c>
      <c r="E8" s="153">
        <f>[9]Tab54!E4</f>
        <v>1.2273659036556199</v>
      </c>
      <c r="F8" s="153">
        <f>[9]Tab54!F4</f>
        <v>1.236981132075472</v>
      </c>
      <c r="G8" s="153">
        <f>[9]Tab54!G4</f>
        <v>1.195540308747856</v>
      </c>
    </row>
  </sheetData>
  <hyperlinks>
    <hyperlink ref="A1" location="Forside!A1" display="Til forsiden" xr:uid="{46AAD04F-A831-48CD-95C6-F9612176EF07}"/>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5"/>
  <sheetViews>
    <sheetView workbookViewId="0">
      <selection activeCell="A5" sqref="A5"/>
    </sheetView>
  </sheetViews>
  <sheetFormatPr defaultRowHeight="15" x14ac:dyDescent="0.25"/>
  <cols>
    <col min="1" max="1" width="27.42578125" customWidth="1"/>
    <col min="2" max="2" width="13.42578125" bestFit="1" customWidth="1"/>
    <col min="3" max="3" width="17.7109375" bestFit="1" customWidth="1"/>
    <col min="4" max="4" width="20.140625" customWidth="1"/>
  </cols>
  <sheetData>
    <row r="1" spans="1:4" x14ac:dyDescent="0.25">
      <c r="A1" s="2" t="s">
        <v>69</v>
      </c>
    </row>
    <row r="4" spans="1:4" x14ac:dyDescent="0.25">
      <c r="A4" t="s">
        <v>476</v>
      </c>
    </row>
    <row r="5" spans="1:4" ht="28.5" customHeight="1" x14ac:dyDescent="0.25">
      <c r="A5" s="159" t="s">
        <v>119</v>
      </c>
      <c r="B5" s="110" t="s">
        <v>363</v>
      </c>
      <c r="C5" s="110" t="s">
        <v>364</v>
      </c>
      <c r="D5" s="110" t="s">
        <v>365</v>
      </c>
    </row>
    <row r="6" spans="1:4" ht="15.75" thickBot="1" x14ac:dyDescent="0.3">
      <c r="A6" s="38"/>
      <c r="B6" s="39" t="s">
        <v>6</v>
      </c>
      <c r="C6" s="39" t="s">
        <v>6</v>
      </c>
      <c r="D6" s="39" t="s">
        <v>6</v>
      </c>
    </row>
    <row r="7" spans="1:4" ht="15.75" thickBot="1" x14ac:dyDescent="0.3">
      <c r="A7" s="35" t="s">
        <v>9</v>
      </c>
      <c r="B7" s="199" t="str">
        <f>[10]KOMTAB1!B2</f>
        <v/>
      </c>
      <c r="C7" s="199">
        <f>[10]KOMTAB1!C2</f>
        <v>969619</v>
      </c>
      <c r="D7" s="192">
        <f>[10]KOMTAB1!D2</f>
        <v>565847</v>
      </c>
    </row>
    <row r="8" spans="1:4" ht="15.75" thickBot="1" x14ac:dyDescent="0.3">
      <c r="A8" s="53" t="s">
        <v>120</v>
      </c>
      <c r="B8" s="54" t="str">
        <f>[10]KOMTAB1!B3</f>
        <v>København</v>
      </c>
      <c r="C8" s="54">
        <f>[10]KOMTAB1!C3</f>
        <v>118090</v>
      </c>
      <c r="D8" s="107">
        <f>[10]KOMTAB1!D3</f>
        <v>61848</v>
      </c>
    </row>
    <row r="9" spans="1:4" ht="15.75" thickBot="1" x14ac:dyDescent="0.3">
      <c r="A9" s="53" t="s">
        <v>283</v>
      </c>
      <c r="B9" s="54" t="str">
        <f>[10]KOMTAB1!B4</f>
        <v>Frederiksberg</v>
      </c>
      <c r="C9" s="54">
        <f>[10]KOMTAB1!C4</f>
        <v>9235</v>
      </c>
      <c r="D9" s="107">
        <f>[10]KOMTAB1!D4</f>
        <v>5384</v>
      </c>
    </row>
    <row r="10" spans="1:4" ht="15.75" thickBot="1" x14ac:dyDescent="0.3">
      <c r="A10" s="53" t="s">
        <v>122</v>
      </c>
      <c r="B10" s="54" t="str">
        <f>[10]KOMTAB1!B5</f>
        <v>Ballerup</v>
      </c>
      <c r="C10" s="54">
        <f>[10]KOMTAB1!C5</f>
        <v>23924</v>
      </c>
      <c r="D10" s="107">
        <f>[10]KOMTAB1!D5</f>
        <v>13073</v>
      </c>
    </row>
    <row r="11" spans="1:4" ht="15.75" thickBot="1" x14ac:dyDescent="0.3">
      <c r="A11" s="53" t="s">
        <v>123</v>
      </c>
      <c r="B11" s="54" t="str">
        <f>[10]KOMTAB1!B6</f>
        <v>Brøndby</v>
      </c>
      <c r="C11" s="54">
        <f>[10]KOMTAB1!C6</f>
        <v>20462</v>
      </c>
      <c r="D11" s="107">
        <f>[10]KOMTAB1!D6</f>
        <v>9979</v>
      </c>
    </row>
    <row r="12" spans="1:4" ht="15.75" thickBot="1" x14ac:dyDescent="0.3">
      <c r="A12" s="53" t="s">
        <v>124</v>
      </c>
      <c r="B12" s="54" t="str">
        <f>[10]KOMTAB1!B7</f>
        <v>Dragør</v>
      </c>
      <c r="C12" s="54">
        <f>[10]KOMTAB1!C7</f>
        <v>1730</v>
      </c>
      <c r="D12" s="107">
        <f>[10]KOMTAB1!D7</f>
        <v>934</v>
      </c>
    </row>
    <row r="13" spans="1:4" ht="15.75" thickBot="1" x14ac:dyDescent="0.3">
      <c r="A13" s="53" t="s">
        <v>125</v>
      </c>
      <c r="B13" s="54" t="str">
        <f>[10]KOMTAB1!B8</f>
        <v>Gentofte</v>
      </c>
      <c r="C13" s="54">
        <f>[10]KOMTAB1!C8</f>
        <v>2557</v>
      </c>
      <c r="D13" s="107">
        <f>[10]KOMTAB1!D8</f>
        <v>1514</v>
      </c>
    </row>
    <row r="14" spans="1:4" ht="15.75" thickBot="1" x14ac:dyDescent="0.3">
      <c r="A14" s="53" t="s">
        <v>126</v>
      </c>
      <c r="B14" s="54" t="str">
        <f>[10]KOMTAB1!B9</f>
        <v>Gladsaxe</v>
      </c>
      <c r="C14" s="54">
        <f>[10]KOMTAB1!C9</f>
        <v>21984</v>
      </c>
      <c r="D14" s="107">
        <f>[10]KOMTAB1!D9</f>
        <v>11446</v>
      </c>
    </row>
    <row r="15" spans="1:4" ht="15.75" thickBot="1" x14ac:dyDescent="0.3">
      <c r="A15" s="53" t="s">
        <v>127</v>
      </c>
      <c r="B15" s="54" t="str">
        <f>[10]KOMTAB1!B10</f>
        <v>Glostrup</v>
      </c>
      <c r="C15" s="54">
        <f>[10]KOMTAB1!C10</f>
        <v>8046</v>
      </c>
      <c r="D15" s="107">
        <f>[10]KOMTAB1!D10</f>
        <v>4447</v>
      </c>
    </row>
    <row r="16" spans="1:4" ht="15.75" thickBot="1" x14ac:dyDescent="0.3">
      <c r="A16" s="53" t="s">
        <v>128</v>
      </c>
      <c r="B16" s="54" t="str">
        <f>[10]KOMTAB1!B11</f>
        <v>Herlev</v>
      </c>
      <c r="C16" s="54">
        <f>[10]KOMTAB1!C11</f>
        <v>13812</v>
      </c>
      <c r="D16" s="107">
        <f>[10]KOMTAB1!D11</f>
        <v>7431</v>
      </c>
    </row>
    <row r="17" spans="1:4" ht="15.75" thickBot="1" x14ac:dyDescent="0.3">
      <c r="A17" s="53" t="s">
        <v>129</v>
      </c>
      <c r="B17" s="54" t="str">
        <f>[10]KOMTAB1!B12</f>
        <v>Albertslund</v>
      </c>
      <c r="C17" s="54">
        <f>[10]KOMTAB1!C12</f>
        <v>13265</v>
      </c>
      <c r="D17" s="107">
        <f>[10]KOMTAB1!D12</f>
        <v>6863</v>
      </c>
    </row>
    <row r="18" spans="1:4" ht="15.75" thickBot="1" x14ac:dyDescent="0.3">
      <c r="A18" s="53" t="s">
        <v>130</v>
      </c>
      <c r="B18" s="54" t="str">
        <f>[10]KOMTAB1!B13</f>
        <v>Hvidovre</v>
      </c>
      <c r="C18" s="54">
        <f>[10]KOMTAB1!C13</f>
        <v>18295</v>
      </c>
      <c r="D18" s="107">
        <f>[10]KOMTAB1!D13</f>
        <v>9660</v>
      </c>
    </row>
    <row r="19" spans="1:4" ht="15.75" thickBot="1" x14ac:dyDescent="0.3">
      <c r="A19" s="53" t="s">
        <v>131</v>
      </c>
      <c r="B19" s="54" t="str">
        <f>[10]KOMTAB1!B14</f>
        <v>Høje-Taastrup</v>
      </c>
      <c r="C19" s="54">
        <f>[10]KOMTAB1!C14</f>
        <v>12473</v>
      </c>
      <c r="D19" s="107">
        <f>[10]KOMTAB1!D14</f>
        <v>5807</v>
      </c>
    </row>
    <row r="20" spans="1:4" ht="15.75" thickBot="1" x14ac:dyDescent="0.3">
      <c r="A20" s="53" t="s">
        <v>132</v>
      </c>
      <c r="B20" s="54" t="str">
        <f>[10]KOMTAB1!B15</f>
        <v>Lyngby-Tårbæk</v>
      </c>
      <c r="C20" s="54">
        <f>[10]KOMTAB1!C15</f>
        <v>10263</v>
      </c>
      <c r="D20" s="107">
        <f>[10]KOMTAB1!D15</f>
        <v>5922</v>
      </c>
    </row>
    <row r="21" spans="1:4" ht="15.75" thickBot="1" x14ac:dyDescent="0.3">
      <c r="A21" s="53" t="s">
        <v>133</v>
      </c>
      <c r="B21" s="54" t="str">
        <f>[10]KOMTAB1!B16</f>
        <v>Rødovre</v>
      </c>
      <c r="C21" s="54">
        <f>[10]KOMTAB1!C16</f>
        <v>14965</v>
      </c>
      <c r="D21" s="107">
        <f>[10]KOMTAB1!D16</f>
        <v>8215</v>
      </c>
    </row>
    <row r="22" spans="1:4" ht="15.75" thickBot="1" x14ac:dyDescent="0.3">
      <c r="A22" s="53" t="s">
        <v>134</v>
      </c>
      <c r="B22" s="54" t="str">
        <f>[10]KOMTAB1!B17</f>
        <v>Ishøj</v>
      </c>
      <c r="C22" s="54">
        <f>[10]KOMTAB1!C17</f>
        <v>10842</v>
      </c>
      <c r="D22" s="107">
        <f>[10]KOMTAB1!D17</f>
        <v>4931</v>
      </c>
    </row>
    <row r="23" spans="1:4" ht="15.75" thickBot="1" x14ac:dyDescent="0.3">
      <c r="A23" s="53" t="s">
        <v>135</v>
      </c>
      <c r="B23" s="54" t="str">
        <f>[10]KOMTAB1!B18</f>
        <v>Tårnby</v>
      </c>
      <c r="C23" s="54">
        <f>[10]KOMTAB1!C18</f>
        <v>13068</v>
      </c>
      <c r="D23" s="107">
        <f>[10]KOMTAB1!D18</f>
        <v>7313</v>
      </c>
    </row>
    <row r="24" spans="1:4" ht="15.75" thickBot="1" x14ac:dyDescent="0.3">
      <c r="A24" s="53" t="s">
        <v>136</v>
      </c>
      <c r="B24" s="54" t="str">
        <f>[10]KOMTAB1!B19</f>
        <v>Vallensbæk</v>
      </c>
      <c r="C24" s="54">
        <f>[10]KOMTAB1!C19</f>
        <v>1019</v>
      </c>
      <c r="D24" s="107">
        <f>[10]KOMTAB1!D19</f>
        <v>520</v>
      </c>
    </row>
    <row r="25" spans="1:4" ht="15.75" thickBot="1" x14ac:dyDescent="0.3">
      <c r="A25" s="53" t="s">
        <v>137</v>
      </c>
      <c r="B25" s="54" t="str">
        <f>[10]KOMTAB1!B20</f>
        <v>Furesø</v>
      </c>
      <c r="C25" s="54">
        <f>[10]KOMTAB1!C20</f>
        <v>9533</v>
      </c>
      <c r="D25" s="107">
        <f>[10]KOMTAB1!D20</f>
        <v>4830</v>
      </c>
    </row>
    <row r="26" spans="1:4" ht="15.75" thickBot="1" x14ac:dyDescent="0.3">
      <c r="A26" s="53" t="s">
        <v>138</v>
      </c>
      <c r="B26" s="54" t="str">
        <f>[10]KOMTAB1!B21</f>
        <v>Allerød</v>
      </c>
      <c r="C26" s="54">
        <f>[10]KOMTAB1!C21</f>
        <v>3184</v>
      </c>
      <c r="D26" s="107">
        <f>[10]KOMTAB1!D21</f>
        <v>1835</v>
      </c>
    </row>
    <row r="27" spans="1:4" ht="15.75" thickBot="1" x14ac:dyDescent="0.3">
      <c r="A27" s="53" t="s">
        <v>139</v>
      </c>
      <c r="B27" s="54" t="str">
        <f>[10]KOMTAB1!B22</f>
        <v>Fredensborg</v>
      </c>
      <c r="C27" s="54">
        <f>[10]KOMTAB1!C22</f>
        <v>9886</v>
      </c>
      <c r="D27" s="107">
        <f>[10]KOMTAB1!D22</f>
        <v>5123</v>
      </c>
    </row>
    <row r="28" spans="1:4" ht="15.75" thickBot="1" x14ac:dyDescent="0.3">
      <c r="A28" s="53" t="s">
        <v>140</v>
      </c>
      <c r="B28" s="54" t="str">
        <f>[10]KOMTAB1!B23</f>
        <v>Helsingør</v>
      </c>
      <c r="C28" s="54">
        <f>[10]KOMTAB1!C23</f>
        <v>14585</v>
      </c>
      <c r="D28" s="107">
        <f>[10]KOMTAB1!D23</f>
        <v>8159</v>
      </c>
    </row>
    <row r="29" spans="1:4" ht="15.75" thickBot="1" x14ac:dyDescent="0.3">
      <c r="A29" s="53" t="s">
        <v>141</v>
      </c>
      <c r="B29" s="54" t="str">
        <f>[10]KOMTAB1!B24</f>
        <v>Hillerød</v>
      </c>
      <c r="C29" s="54">
        <f>[10]KOMTAB1!C24</f>
        <v>7144</v>
      </c>
      <c r="D29" s="107">
        <f>[10]KOMTAB1!D24</f>
        <v>4102</v>
      </c>
    </row>
    <row r="30" spans="1:4" ht="15.75" thickBot="1" x14ac:dyDescent="0.3">
      <c r="A30" s="53" t="s">
        <v>142</v>
      </c>
      <c r="B30" s="54" t="str">
        <f>[10]KOMTAB1!B25</f>
        <v>Hørsholm</v>
      </c>
      <c r="C30" s="54">
        <f>[10]KOMTAB1!C25</f>
        <v>3748</v>
      </c>
      <c r="D30" s="107">
        <f>[10]KOMTAB1!D25</f>
        <v>2349</v>
      </c>
    </row>
    <row r="31" spans="1:4" ht="15.75" thickBot="1" x14ac:dyDescent="0.3">
      <c r="A31" s="53" t="s">
        <v>143</v>
      </c>
      <c r="B31" s="54" t="str">
        <f>[10]KOMTAB1!B26</f>
        <v>Rudersdal</v>
      </c>
      <c r="C31" s="54">
        <f>[10]KOMTAB1!C26</f>
        <v>7731</v>
      </c>
      <c r="D31" s="107">
        <f>[10]KOMTAB1!D26</f>
        <v>4145</v>
      </c>
    </row>
    <row r="32" spans="1:4" ht="15.75" thickBot="1" x14ac:dyDescent="0.3">
      <c r="A32" s="53" t="s">
        <v>144</v>
      </c>
      <c r="B32" s="54" t="str">
        <f>[10]KOMTAB1!B27</f>
        <v>Egedal</v>
      </c>
      <c r="C32" s="54">
        <f>[10]KOMTAB1!C27</f>
        <v>4357</v>
      </c>
      <c r="D32" s="107">
        <f>[10]KOMTAB1!D27</f>
        <v>2523</v>
      </c>
    </row>
    <row r="33" spans="1:4" ht="15.75" thickBot="1" x14ac:dyDescent="0.3">
      <c r="A33" s="53" t="s">
        <v>145</v>
      </c>
      <c r="B33" s="54" t="str">
        <f>[10]KOMTAB1!B28</f>
        <v>Frederikssund</v>
      </c>
      <c r="C33" s="54">
        <f>[10]KOMTAB1!C28</f>
        <v>5692</v>
      </c>
      <c r="D33" s="107">
        <f>[10]KOMTAB1!D28</f>
        <v>3191</v>
      </c>
    </row>
    <row r="34" spans="1:4" ht="15.75" thickBot="1" x14ac:dyDescent="0.3">
      <c r="A34" s="53" t="s">
        <v>146</v>
      </c>
      <c r="B34" s="54" t="str">
        <f>[10]KOMTAB1!B29</f>
        <v>Greve</v>
      </c>
      <c r="C34" s="54">
        <f>[10]KOMTAB1!C29</f>
        <v>11206</v>
      </c>
      <c r="D34" s="107">
        <f>[10]KOMTAB1!D29</f>
        <v>5997</v>
      </c>
    </row>
    <row r="35" spans="1:4" ht="15.75" thickBot="1" x14ac:dyDescent="0.3">
      <c r="A35" s="53" t="s">
        <v>147</v>
      </c>
      <c r="B35" s="54" t="str">
        <f>[10]KOMTAB1!B30</f>
        <v>Køge</v>
      </c>
      <c r="C35" s="54">
        <f>[10]KOMTAB1!C30</f>
        <v>14452</v>
      </c>
      <c r="D35" s="107">
        <f>[10]KOMTAB1!D30</f>
        <v>7761</v>
      </c>
    </row>
    <row r="36" spans="1:4" ht="15.75" thickBot="1" x14ac:dyDescent="0.3">
      <c r="A36" s="53" t="s">
        <v>148</v>
      </c>
      <c r="B36" s="54" t="str">
        <f>[10]KOMTAB1!B31</f>
        <v>Halsnæs</v>
      </c>
      <c r="C36" s="54">
        <f>[10]KOMTAB1!C31</f>
        <v>3739</v>
      </c>
      <c r="D36" s="107">
        <f>[10]KOMTAB1!D31</f>
        <v>2230</v>
      </c>
    </row>
    <row r="37" spans="1:4" ht="15.75" thickBot="1" x14ac:dyDescent="0.3">
      <c r="A37" s="53" t="s">
        <v>149</v>
      </c>
      <c r="B37" s="54" t="str">
        <f>[10]KOMTAB1!B32</f>
        <v>Roskilde</v>
      </c>
      <c r="C37" s="54">
        <f>[10]KOMTAB1!C32</f>
        <v>14797</v>
      </c>
      <c r="D37" s="107">
        <f>[10]KOMTAB1!D32</f>
        <v>8817</v>
      </c>
    </row>
    <row r="38" spans="1:4" ht="15.75" thickBot="1" x14ac:dyDescent="0.3">
      <c r="A38" s="53" t="s">
        <v>150</v>
      </c>
      <c r="B38" s="54" t="str">
        <f>[10]KOMTAB1!B33</f>
        <v>Solrød</v>
      </c>
      <c r="C38" s="54">
        <f>[10]KOMTAB1!C33</f>
        <v>2713</v>
      </c>
      <c r="D38" s="107">
        <f>[10]KOMTAB1!D33</f>
        <v>1482</v>
      </c>
    </row>
    <row r="39" spans="1:4" ht="15.75" thickBot="1" x14ac:dyDescent="0.3">
      <c r="A39" s="53" t="s">
        <v>151</v>
      </c>
      <c r="B39" s="54" t="str">
        <f>[10]KOMTAB1!B34</f>
        <v>Gribskov</v>
      </c>
      <c r="C39" s="54">
        <f>[10]KOMTAB1!C34</f>
        <v>2271</v>
      </c>
      <c r="D39" s="107">
        <f>[10]KOMTAB1!D34</f>
        <v>1429</v>
      </c>
    </row>
    <row r="40" spans="1:4" ht="15.75" thickBot="1" x14ac:dyDescent="0.3">
      <c r="A40" s="53" t="s">
        <v>152</v>
      </c>
      <c r="B40" s="54" t="str">
        <f>[10]KOMTAB1!B35</f>
        <v>Odsherred</v>
      </c>
      <c r="C40" s="54">
        <f>[10]KOMTAB1!C35</f>
        <v>2228</v>
      </c>
      <c r="D40" s="107">
        <f>[10]KOMTAB1!D35</f>
        <v>1602</v>
      </c>
    </row>
    <row r="41" spans="1:4" ht="15.75" thickBot="1" x14ac:dyDescent="0.3">
      <c r="A41" s="53" t="s">
        <v>153</v>
      </c>
      <c r="B41" s="54" t="str">
        <f>[10]KOMTAB1!B36</f>
        <v>Holbæk</v>
      </c>
      <c r="C41" s="54">
        <f>[10]KOMTAB1!C36</f>
        <v>11950</v>
      </c>
      <c r="D41" s="107">
        <f>[10]KOMTAB1!D36</f>
        <v>7067</v>
      </c>
    </row>
    <row r="42" spans="1:4" ht="15.75" thickBot="1" x14ac:dyDescent="0.3">
      <c r="A42" s="53" t="s">
        <v>154</v>
      </c>
      <c r="B42" s="54" t="str">
        <f>[10]KOMTAB1!B37</f>
        <v>Faxe</v>
      </c>
      <c r="C42" s="54">
        <f>[10]KOMTAB1!C37</f>
        <v>3889</v>
      </c>
      <c r="D42" s="107">
        <f>[10]KOMTAB1!D37</f>
        <v>2341</v>
      </c>
    </row>
    <row r="43" spans="1:4" ht="15.75" thickBot="1" x14ac:dyDescent="0.3">
      <c r="A43" s="53" t="s">
        <v>155</v>
      </c>
      <c r="B43" s="54" t="str">
        <f>[10]KOMTAB1!B38</f>
        <v>Kalundborg</v>
      </c>
      <c r="C43" s="54">
        <f>[10]KOMTAB1!C38</f>
        <v>5760</v>
      </c>
      <c r="D43" s="107">
        <f>[10]KOMTAB1!D38</f>
        <v>3748</v>
      </c>
    </row>
    <row r="44" spans="1:4" ht="15.75" thickBot="1" x14ac:dyDescent="0.3">
      <c r="A44" s="53" t="s">
        <v>156</v>
      </c>
      <c r="B44" s="54" t="str">
        <f>[10]KOMTAB1!B39</f>
        <v>Ringsted</v>
      </c>
      <c r="C44" s="54">
        <f>[10]KOMTAB1!C39</f>
        <v>5343</v>
      </c>
      <c r="D44" s="107">
        <f>[10]KOMTAB1!D39</f>
        <v>3095</v>
      </c>
    </row>
    <row r="45" spans="1:4" ht="15.75" thickBot="1" x14ac:dyDescent="0.3">
      <c r="A45" s="53" t="s">
        <v>157</v>
      </c>
      <c r="B45" s="54" t="str">
        <f>[10]KOMTAB1!B40</f>
        <v>Slagelse</v>
      </c>
      <c r="C45" s="54">
        <f>[10]KOMTAB1!C40</f>
        <v>16350</v>
      </c>
      <c r="D45" s="107">
        <f>[10]KOMTAB1!D40</f>
        <v>9617</v>
      </c>
    </row>
    <row r="46" spans="1:4" ht="15.75" thickBot="1" x14ac:dyDescent="0.3">
      <c r="A46" s="53" t="s">
        <v>158</v>
      </c>
      <c r="B46" s="54" t="str">
        <f>[10]KOMTAB1!B41</f>
        <v>Stevns</v>
      </c>
      <c r="C46" s="54">
        <f>[10]KOMTAB1!C41</f>
        <v>1080</v>
      </c>
      <c r="D46" s="107">
        <f>[10]KOMTAB1!D41</f>
        <v>690</v>
      </c>
    </row>
    <row r="47" spans="1:4" ht="15.75" thickBot="1" x14ac:dyDescent="0.3">
      <c r="A47" s="53" t="s">
        <v>159</v>
      </c>
      <c r="B47" s="54" t="str">
        <f>[10]KOMTAB1!B42</f>
        <v>Sorø</v>
      </c>
      <c r="C47" s="54">
        <f>[10]KOMTAB1!C42</f>
        <v>3191</v>
      </c>
      <c r="D47" s="107">
        <f>[10]KOMTAB1!D42</f>
        <v>2046</v>
      </c>
    </row>
    <row r="48" spans="1:4" ht="15.75" thickBot="1" x14ac:dyDescent="0.3">
      <c r="A48" s="53" t="s">
        <v>160</v>
      </c>
      <c r="B48" s="54" t="str">
        <f>[10]KOMTAB1!B43</f>
        <v>Lejre</v>
      </c>
      <c r="C48" s="54">
        <f>[10]KOMTAB1!C43</f>
        <v>1657</v>
      </c>
      <c r="D48" s="107">
        <f>[10]KOMTAB1!D43</f>
        <v>919</v>
      </c>
    </row>
    <row r="49" spans="1:4" ht="15.75" thickBot="1" x14ac:dyDescent="0.3">
      <c r="A49" s="53" t="s">
        <v>161</v>
      </c>
      <c r="B49" s="54" t="str">
        <f>[10]KOMTAB1!B44</f>
        <v>Lolland</v>
      </c>
      <c r="C49" s="54">
        <f>[10]KOMTAB1!C44</f>
        <v>5063</v>
      </c>
      <c r="D49" s="107">
        <f>[10]KOMTAB1!D44</f>
        <v>3565</v>
      </c>
    </row>
    <row r="50" spans="1:4" ht="15.75" thickBot="1" x14ac:dyDescent="0.3">
      <c r="A50" s="53" t="s">
        <v>162</v>
      </c>
      <c r="B50" s="54" t="str">
        <f>[10]KOMTAB1!B45</f>
        <v>Næstved</v>
      </c>
      <c r="C50" s="54">
        <f>[10]KOMTAB1!C45</f>
        <v>10567</v>
      </c>
      <c r="D50" s="107">
        <f>[10]KOMTAB1!D45</f>
        <v>6404</v>
      </c>
    </row>
    <row r="51" spans="1:4" ht="15.75" thickBot="1" x14ac:dyDescent="0.3">
      <c r="A51" s="53" t="s">
        <v>163</v>
      </c>
      <c r="B51" s="54" t="str">
        <f>[10]KOMTAB1!B46</f>
        <v>Guldborgsund</v>
      </c>
      <c r="C51" s="54">
        <f>[10]KOMTAB1!C46</f>
        <v>7188</v>
      </c>
      <c r="D51" s="107">
        <f>[10]KOMTAB1!D46</f>
        <v>4757</v>
      </c>
    </row>
    <row r="52" spans="1:4" ht="15.75" thickBot="1" x14ac:dyDescent="0.3">
      <c r="A52" s="53" t="s">
        <v>164</v>
      </c>
      <c r="B52" s="54" t="str">
        <f>[10]KOMTAB1!B47</f>
        <v>Vordingborg</v>
      </c>
      <c r="C52" s="54">
        <f>[10]KOMTAB1!C47</f>
        <v>5293</v>
      </c>
      <c r="D52" s="107">
        <f>[10]KOMTAB1!D47</f>
        <v>3544</v>
      </c>
    </row>
    <row r="53" spans="1:4" ht="15.75" thickBot="1" x14ac:dyDescent="0.3">
      <c r="A53" s="53" t="s">
        <v>165</v>
      </c>
      <c r="B53" s="54" t="str">
        <f>[10]KOMTAB1!B48</f>
        <v>Bornholm</v>
      </c>
      <c r="C53" s="54">
        <f>[10]KOMTAB1!C48</f>
        <v>3505</v>
      </c>
      <c r="D53" s="107">
        <f>[10]KOMTAB1!D48</f>
        <v>2430</v>
      </c>
    </row>
    <row r="54" spans="1:4" ht="15.75" thickBot="1" x14ac:dyDescent="0.3">
      <c r="A54" s="53" t="s">
        <v>166</v>
      </c>
      <c r="B54" s="54" t="str">
        <f>[10]KOMTAB1!B49</f>
        <v>Middelfart</v>
      </c>
      <c r="C54" s="54">
        <f>[10]KOMTAB1!C49</f>
        <v>3754</v>
      </c>
      <c r="D54" s="107">
        <f>[10]KOMTAB1!D49</f>
        <v>2433</v>
      </c>
    </row>
    <row r="55" spans="1:4" ht="15.75" thickBot="1" x14ac:dyDescent="0.3">
      <c r="A55" s="53" t="s">
        <v>167</v>
      </c>
      <c r="B55" s="54" t="str">
        <f>[10]KOMTAB1!B50</f>
        <v>Assens</v>
      </c>
      <c r="C55" s="54">
        <f>[10]KOMTAB1!C50</f>
        <v>2821</v>
      </c>
      <c r="D55" s="107">
        <f>[10]KOMTAB1!D50</f>
        <v>1912</v>
      </c>
    </row>
    <row r="56" spans="1:4" ht="15.75" thickBot="1" x14ac:dyDescent="0.3">
      <c r="A56" s="53" t="s">
        <v>168</v>
      </c>
      <c r="B56" s="54" t="str">
        <f>[10]KOMTAB1!B51</f>
        <v>Faaborg-Mdtfyn</v>
      </c>
      <c r="C56" s="54">
        <f>[10]KOMTAB1!C51</f>
        <v>3808</v>
      </c>
      <c r="D56" s="107">
        <f>[10]KOMTAB1!D51</f>
        <v>2672</v>
      </c>
    </row>
    <row r="57" spans="1:4" ht="15.75" thickBot="1" x14ac:dyDescent="0.3">
      <c r="A57" s="53" t="s">
        <v>169</v>
      </c>
      <c r="B57" s="54" t="str">
        <f>[10]KOMTAB1!B52</f>
        <v>Kerteminde</v>
      </c>
      <c r="C57" s="54">
        <f>[10]KOMTAB1!C52</f>
        <v>2284</v>
      </c>
      <c r="D57" s="107">
        <f>[10]KOMTAB1!D52</f>
        <v>1459</v>
      </c>
    </row>
    <row r="58" spans="1:4" ht="15.75" thickBot="1" x14ac:dyDescent="0.3">
      <c r="A58" s="53" t="s">
        <v>170</v>
      </c>
      <c r="B58" s="54" t="str">
        <f>[10]KOMTAB1!B53</f>
        <v>Nyborg</v>
      </c>
      <c r="C58" s="54">
        <f>[10]KOMTAB1!C53</f>
        <v>4184</v>
      </c>
      <c r="D58" s="107">
        <f>[10]KOMTAB1!D53</f>
        <v>2636</v>
      </c>
    </row>
    <row r="59" spans="1:4" ht="15.75" thickBot="1" x14ac:dyDescent="0.3">
      <c r="A59" s="53" t="s">
        <v>171</v>
      </c>
      <c r="B59" s="54" t="str">
        <f>[10]KOMTAB1!B54</f>
        <v>Odense</v>
      </c>
      <c r="C59" s="54">
        <f>[10]KOMTAB1!C54</f>
        <v>41941</v>
      </c>
      <c r="D59" s="107">
        <f>[10]KOMTAB1!D54</f>
        <v>24542</v>
      </c>
    </row>
    <row r="60" spans="1:4" ht="15.75" thickBot="1" x14ac:dyDescent="0.3">
      <c r="A60" s="53" t="s">
        <v>172</v>
      </c>
      <c r="B60" s="54" t="str">
        <f>[10]KOMTAB1!B55</f>
        <v>Svendborg</v>
      </c>
      <c r="C60" s="54">
        <f>[10]KOMTAB1!C55</f>
        <v>7112</v>
      </c>
      <c r="D60" s="107">
        <f>[10]KOMTAB1!D55</f>
        <v>4638</v>
      </c>
    </row>
    <row r="61" spans="1:4" ht="15.75" thickBot="1" x14ac:dyDescent="0.3">
      <c r="A61" s="53" t="s">
        <v>173</v>
      </c>
      <c r="B61" s="54" t="str">
        <f>[10]KOMTAB1!B56</f>
        <v>Nordfyns</v>
      </c>
      <c r="C61" s="54">
        <f>[10]KOMTAB1!C56</f>
        <v>1752</v>
      </c>
      <c r="D61" s="107">
        <f>[10]KOMTAB1!D56</f>
        <v>1214</v>
      </c>
    </row>
    <row r="62" spans="1:4" ht="15.75" thickBot="1" x14ac:dyDescent="0.3">
      <c r="A62" s="53" t="s">
        <v>174</v>
      </c>
      <c r="B62" s="54" t="str">
        <f>[10]KOMTAB1!B57</f>
        <v>Langeland</v>
      </c>
      <c r="C62" s="54">
        <f>[10]KOMTAB1!C57</f>
        <v>894</v>
      </c>
      <c r="D62" s="107">
        <f>[10]KOMTAB1!D57</f>
        <v>657</v>
      </c>
    </row>
    <row r="63" spans="1:4" ht="15.75" thickBot="1" x14ac:dyDescent="0.3">
      <c r="A63" s="53" t="s">
        <v>175</v>
      </c>
      <c r="B63" s="54" t="str">
        <f>[10]KOMTAB1!B58</f>
        <v>Ærø</v>
      </c>
      <c r="C63" s="54">
        <f>[10]KOMTAB1!C58</f>
        <v>448</v>
      </c>
      <c r="D63" s="107">
        <f>[10]KOMTAB1!D58</f>
        <v>395</v>
      </c>
    </row>
    <row r="64" spans="1:4" ht="15.75" thickBot="1" x14ac:dyDescent="0.3">
      <c r="A64" s="53" t="s">
        <v>176</v>
      </c>
      <c r="B64" s="54" t="str">
        <f>[10]KOMTAB1!B59</f>
        <v>Haderslev</v>
      </c>
      <c r="C64" s="54">
        <f>[10]KOMTAB1!C59</f>
        <v>8096</v>
      </c>
      <c r="D64" s="107">
        <f>[10]KOMTAB1!D59</f>
        <v>5311</v>
      </c>
    </row>
    <row r="65" spans="1:4" ht="15.75" thickBot="1" x14ac:dyDescent="0.3">
      <c r="A65" s="53" t="s">
        <v>177</v>
      </c>
      <c r="B65" s="54" t="str">
        <f>[10]KOMTAB1!B60</f>
        <v>Billund</v>
      </c>
      <c r="C65" s="54">
        <f>[10]KOMTAB1!C60</f>
        <v>3884</v>
      </c>
      <c r="D65" s="107">
        <f>[10]KOMTAB1!D60</f>
        <v>2519</v>
      </c>
    </row>
    <row r="66" spans="1:4" ht="15.75" thickBot="1" x14ac:dyDescent="0.3">
      <c r="A66" s="53" t="s">
        <v>178</v>
      </c>
      <c r="B66" s="54" t="str">
        <f>[10]KOMTAB1!B61</f>
        <v>Sønderborg</v>
      </c>
      <c r="C66" s="54">
        <f>[10]KOMTAB1!C61</f>
        <v>14805</v>
      </c>
      <c r="D66" s="107">
        <f>[10]KOMTAB1!D61</f>
        <v>9006</v>
      </c>
    </row>
    <row r="67" spans="1:4" ht="15.75" thickBot="1" x14ac:dyDescent="0.3">
      <c r="A67" s="53" t="s">
        <v>179</v>
      </c>
      <c r="B67" s="54" t="str">
        <f>[10]KOMTAB1!B62</f>
        <v>Tønder</v>
      </c>
      <c r="C67" s="54">
        <f>[10]KOMTAB1!C62</f>
        <v>3303</v>
      </c>
      <c r="D67" s="107">
        <f>[10]KOMTAB1!D62</f>
        <v>2252</v>
      </c>
    </row>
    <row r="68" spans="1:4" ht="15.75" thickBot="1" x14ac:dyDescent="0.3">
      <c r="A68" s="53" t="s">
        <v>180</v>
      </c>
      <c r="B68" s="54" t="str">
        <f>[10]KOMTAB1!B63</f>
        <v>Esbjerg</v>
      </c>
      <c r="C68" s="54">
        <f>[10]KOMTAB1!C63</f>
        <v>23897</v>
      </c>
      <c r="D68" s="107">
        <f>[10]KOMTAB1!D63</f>
        <v>14754</v>
      </c>
    </row>
    <row r="69" spans="1:4" ht="15.75" thickBot="1" x14ac:dyDescent="0.3">
      <c r="A69" s="53" t="s">
        <v>181</v>
      </c>
      <c r="B69" s="54" t="str">
        <f>[10]KOMTAB1!B64</f>
        <v>Fanø</v>
      </c>
      <c r="C69" s="54">
        <f>[10]KOMTAB1!C64</f>
        <v>251</v>
      </c>
      <c r="D69" s="107">
        <f>[10]KOMTAB1!D64</f>
        <v>179</v>
      </c>
    </row>
    <row r="70" spans="1:4" ht="15.75" thickBot="1" x14ac:dyDescent="0.3">
      <c r="A70" s="53" t="s">
        <v>182</v>
      </c>
      <c r="B70" s="54" t="str">
        <f>[10]KOMTAB1!B65</f>
        <v>Varde</v>
      </c>
      <c r="C70" s="54">
        <f>[10]KOMTAB1!C65</f>
        <v>4947</v>
      </c>
      <c r="D70" s="107">
        <f>[10]KOMTAB1!D65</f>
        <v>3343</v>
      </c>
    </row>
    <row r="71" spans="1:4" ht="15.75" thickBot="1" x14ac:dyDescent="0.3">
      <c r="A71" s="53" t="s">
        <v>183</v>
      </c>
      <c r="B71" s="54" t="str">
        <f>[10]KOMTAB1!B66</f>
        <v>Vejen</v>
      </c>
      <c r="C71" s="54">
        <f>[10]KOMTAB1!C66</f>
        <v>4150</v>
      </c>
      <c r="D71" s="107">
        <f>[10]KOMTAB1!D66</f>
        <v>2815</v>
      </c>
    </row>
    <row r="72" spans="1:4" ht="15.75" thickBot="1" x14ac:dyDescent="0.3">
      <c r="A72" s="53" t="s">
        <v>184</v>
      </c>
      <c r="B72" s="54" t="str">
        <f>[10]KOMTAB1!B67</f>
        <v>Aabenraa</v>
      </c>
      <c r="C72" s="54">
        <f>[10]KOMTAB1!C67</f>
        <v>8765</v>
      </c>
      <c r="D72" s="107">
        <f>[10]KOMTAB1!D67</f>
        <v>5496</v>
      </c>
    </row>
    <row r="73" spans="1:4" ht="15.75" thickBot="1" x14ac:dyDescent="0.3">
      <c r="A73" s="53" t="s">
        <v>185</v>
      </c>
      <c r="B73" s="54" t="str">
        <f>[10]KOMTAB1!B68</f>
        <v>Fredericia</v>
      </c>
      <c r="C73" s="54">
        <f>[10]KOMTAB1!C68</f>
        <v>11492</v>
      </c>
      <c r="D73" s="107">
        <f>[10]KOMTAB1!D68</f>
        <v>6914</v>
      </c>
    </row>
    <row r="74" spans="1:4" ht="15.75" thickBot="1" x14ac:dyDescent="0.3">
      <c r="A74" s="53" t="s">
        <v>186</v>
      </c>
      <c r="B74" s="54" t="str">
        <f>[10]KOMTAB1!B69</f>
        <v>Horsens</v>
      </c>
      <c r="C74" s="54">
        <f>[10]KOMTAB1!C69</f>
        <v>12299</v>
      </c>
      <c r="D74" s="107">
        <f>[10]KOMTAB1!D69</f>
        <v>7553</v>
      </c>
    </row>
    <row r="75" spans="1:4" ht="15.75" thickBot="1" x14ac:dyDescent="0.3">
      <c r="A75" s="53" t="s">
        <v>187</v>
      </c>
      <c r="B75" s="54" t="str">
        <f>[10]KOMTAB1!B70</f>
        <v>Kolding</v>
      </c>
      <c r="C75" s="54">
        <f>[10]KOMTAB1!C70</f>
        <v>15327</v>
      </c>
      <c r="D75" s="107">
        <f>[10]KOMTAB1!D70</f>
        <v>9314</v>
      </c>
    </row>
    <row r="76" spans="1:4" ht="15.75" thickBot="1" x14ac:dyDescent="0.3">
      <c r="A76" s="53" t="s">
        <v>188</v>
      </c>
      <c r="B76" s="54" t="str">
        <f>[10]KOMTAB1!B71</f>
        <v>Vejle</v>
      </c>
      <c r="C76" s="54">
        <f>[10]KOMTAB1!C71</f>
        <v>17437</v>
      </c>
      <c r="D76" s="107">
        <f>[10]KOMTAB1!D71</f>
        <v>10684</v>
      </c>
    </row>
    <row r="77" spans="1:4" ht="15.75" thickBot="1" x14ac:dyDescent="0.3">
      <c r="A77" s="53" t="s">
        <v>189</v>
      </c>
      <c r="B77" s="54" t="str">
        <f>[10]KOMTAB1!B72</f>
        <v>Herning</v>
      </c>
      <c r="C77" s="54">
        <f>[10]KOMTAB1!C72</f>
        <v>11686</v>
      </c>
      <c r="D77" s="107">
        <f>[10]KOMTAB1!D72</f>
        <v>7456</v>
      </c>
    </row>
    <row r="78" spans="1:4" ht="15.75" thickBot="1" x14ac:dyDescent="0.3">
      <c r="A78" s="53" t="s">
        <v>190</v>
      </c>
      <c r="B78" s="54" t="str">
        <f>[10]KOMTAB1!B73</f>
        <v>Holstebro</v>
      </c>
      <c r="C78" s="54">
        <f>[10]KOMTAB1!C73</f>
        <v>7998</v>
      </c>
      <c r="D78" s="107">
        <f>[10]KOMTAB1!D73</f>
        <v>5189</v>
      </c>
    </row>
    <row r="79" spans="1:4" ht="15.75" thickBot="1" x14ac:dyDescent="0.3">
      <c r="A79" s="53" t="s">
        <v>191</v>
      </c>
      <c r="B79" s="54" t="str">
        <f>[10]KOMTAB1!B74</f>
        <v>Lemvig</v>
      </c>
      <c r="C79" s="54">
        <f>[10]KOMTAB1!C74</f>
        <v>979</v>
      </c>
      <c r="D79" s="107">
        <f>[10]KOMTAB1!D74</f>
        <v>686</v>
      </c>
    </row>
    <row r="80" spans="1:4" ht="15.75" thickBot="1" x14ac:dyDescent="0.3">
      <c r="A80" s="53" t="s">
        <v>192</v>
      </c>
      <c r="B80" s="54" t="str">
        <f>[10]KOMTAB1!B75</f>
        <v>Struer</v>
      </c>
      <c r="C80" s="54">
        <f>[10]KOMTAB1!C75</f>
        <v>2625</v>
      </c>
      <c r="D80" s="107">
        <f>[10]KOMTAB1!D75</f>
        <v>1670</v>
      </c>
    </row>
    <row r="81" spans="1:4" ht="15.75" thickBot="1" x14ac:dyDescent="0.3">
      <c r="A81" s="53" t="s">
        <v>193</v>
      </c>
      <c r="B81" s="54" t="str">
        <f>[10]KOMTAB1!B76</f>
        <v>Syddjurs</v>
      </c>
      <c r="C81" s="54">
        <f>[10]KOMTAB1!C76</f>
        <v>3091</v>
      </c>
      <c r="D81" s="107">
        <f>[10]KOMTAB1!D76</f>
        <v>2063</v>
      </c>
    </row>
    <row r="82" spans="1:4" ht="15.75" thickBot="1" x14ac:dyDescent="0.3">
      <c r="A82" s="53" t="s">
        <v>194</v>
      </c>
      <c r="B82" s="54" t="str">
        <f>[10]KOMTAB1!B77</f>
        <v>Norddjurs</v>
      </c>
      <c r="C82" s="54">
        <f>[10]KOMTAB1!C77</f>
        <v>3621</v>
      </c>
      <c r="D82" s="107">
        <f>[10]KOMTAB1!D77</f>
        <v>2356</v>
      </c>
    </row>
    <row r="83" spans="1:4" ht="15.75" thickBot="1" x14ac:dyDescent="0.3">
      <c r="A83" s="53" t="s">
        <v>195</v>
      </c>
      <c r="B83" s="54" t="str">
        <f>[10]KOMTAB1!B78</f>
        <v>Favrskov</v>
      </c>
      <c r="C83" s="54">
        <f>[10]KOMTAB1!C78</f>
        <v>3249</v>
      </c>
      <c r="D83" s="107">
        <f>[10]KOMTAB1!D78</f>
        <v>2084</v>
      </c>
    </row>
    <row r="84" spans="1:4" ht="15.75" thickBot="1" x14ac:dyDescent="0.3">
      <c r="A84" s="53" t="s">
        <v>196</v>
      </c>
      <c r="B84" s="54" t="str">
        <f>[10]KOMTAB1!B79</f>
        <v>Odder</v>
      </c>
      <c r="C84" s="54">
        <f>[10]KOMTAB1!C79</f>
        <v>2878</v>
      </c>
      <c r="D84" s="107">
        <f>[10]KOMTAB1!D79</f>
        <v>1759</v>
      </c>
    </row>
    <row r="85" spans="1:4" ht="15.75" thickBot="1" x14ac:dyDescent="0.3">
      <c r="A85" s="53" t="s">
        <v>197</v>
      </c>
      <c r="B85" s="54" t="str">
        <f>[10]KOMTAB1!B80</f>
        <v>Randers</v>
      </c>
      <c r="C85" s="54">
        <f>[10]KOMTAB1!C80</f>
        <v>13908</v>
      </c>
      <c r="D85" s="107">
        <f>[10]KOMTAB1!D80</f>
        <v>8433</v>
      </c>
    </row>
    <row r="86" spans="1:4" ht="15.75" thickBot="1" x14ac:dyDescent="0.3">
      <c r="A86" s="53" t="s">
        <v>198</v>
      </c>
      <c r="B86" s="54" t="str">
        <f>[10]KOMTAB1!B81</f>
        <v>Silkeborg</v>
      </c>
      <c r="C86" s="54">
        <f>[10]KOMTAB1!C81</f>
        <v>12865</v>
      </c>
      <c r="D86" s="107">
        <f>[10]KOMTAB1!D81</f>
        <v>8155</v>
      </c>
    </row>
    <row r="87" spans="1:4" ht="15.75" thickBot="1" x14ac:dyDescent="0.3">
      <c r="A87" s="53" t="s">
        <v>199</v>
      </c>
      <c r="B87" s="54" t="str">
        <f>[10]KOMTAB1!B82</f>
        <v>Samsø</v>
      </c>
      <c r="C87" s="54">
        <f>[10]KOMTAB1!C82</f>
        <v>124</v>
      </c>
      <c r="D87" s="107">
        <f>[10]KOMTAB1!D82</f>
        <v>101</v>
      </c>
    </row>
    <row r="88" spans="1:4" ht="15.75" thickBot="1" x14ac:dyDescent="0.3">
      <c r="A88" s="53" t="s">
        <v>200</v>
      </c>
      <c r="B88" s="54" t="str">
        <f>[10]KOMTAB1!B83</f>
        <v>Skanderborg</v>
      </c>
      <c r="C88" s="54">
        <f>[10]KOMTAB1!C83</f>
        <v>5701</v>
      </c>
      <c r="D88" s="107">
        <f>[10]KOMTAB1!D83</f>
        <v>3215</v>
      </c>
    </row>
    <row r="89" spans="1:4" ht="15.75" thickBot="1" x14ac:dyDescent="0.3">
      <c r="A89" s="53" t="s">
        <v>201</v>
      </c>
      <c r="B89" s="54" t="str">
        <f>[10]KOMTAB1!B84</f>
        <v>Aarhus</v>
      </c>
      <c r="C89" s="54">
        <f>[10]KOMTAB1!C84</f>
        <v>81740</v>
      </c>
      <c r="D89" s="107">
        <f>[10]KOMTAB1!D84</f>
        <v>46399</v>
      </c>
    </row>
    <row r="90" spans="1:4" ht="15.75" thickBot="1" x14ac:dyDescent="0.3">
      <c r="A90" s="53" t="s">
        <v>202</v>
      </c>
      <c r="B90" s="54" t="str">
        <f>[10]KOMTAB1!B85</f>
        <v>Ikast-Brande</v>
      </c>
      <c r="C90" s="54">
        <f>[10]KOMTAB1!C85</f>
        <v>4350</v>
      </c>
      <c r="D90" s="107">
        <f>[10]KOMTAB1!D85</f>
        <v>2726</v>
      </c>
    </row>
    <row r="91" spans="1:4" ht="15.75" thickBot="1" x14ac:dyDescent="0.3">
      <c r="A91" s="53" t="s">
        <v>203</v>
      </c>
      <c r="B91" s="54" t="str">
        <f>[10]KOMTAB1!B86</f>
        <v>Ringkøbing-Skjern</v>
      </c>
      <c r="C91" s="54">
        <f>[10]KOMTAB1!C86</f>
        <v>4523</v>
      </c>
      <c r="D91" s="107">
        <f>[10]KOMTAB1!D86</f>
        <v>3042</v>
      </c>
    </row>
    <row r="92" spans="1:4" ht="15.75" thickBot="1" x14ac:dyDescent="0.3">
      <c r="A92" s="53" t="s">
        <v>204</v>
      </c>
      <c r="B92" s="54" t="str">
        <f>[10]KOMTAB1!B87</f>
        <v>Hedensted</v>
      </c>
      <c r="C92" s="54">
        <f>[10]KOMTAB1!C87</f>
        <v>2824</v>
      </c>
      <c r="D92" s="107">
        <f>[10]KOMTAB1!D87</f>
        <v>2047</v>
      </c>
    </row>
    <row r="93" spans="1:4" ht="15.75" thickBot="1" x14ac:dyDescent="0.3">
      <c r="A93" s="53" t="s">
        <v>205</v>
      </c>
      <c r="B93" s="54" t="str">
        <f>[10]KOMTAB1!B88</f>
        <v>Morsø</v>
      </c>
      <c r="C93" s="54">
        <f>[10]KOMTAB1!C88</f>
        <v>1295</v>
      </c>
      <c r="D93" s="107">
        <f>[10]KOMTAB1!D88</f>
        <v>1000</v>
      </c>
    </row>
    <row r="94" spans="1:4" ht="15.75" thickBot="1" x14ac:dyDescent="0.3">
      <c r="A94" s="53" t="s">
        <v>206</v>
      </c>
      <c r="B94" s="54" t="str">
        <f>[10]KOMTAB1!B89</f>
        <v>Skive</v>
      </c>
      <c r="C94" s="54">
        <f>[10]KOMTAB1!C89</f>
        <v>4947</v>
      </c>
      <c r="D94" s="107">
        <f>[10]KOMTAB1!D89</f>
        <v>3414</v>
      </c>
    </row>
    <row r="95" spans="1:4" ht="15.75" thickBot="1" x14ac:dyDescent="0.3">
      <c r="A95" s="53" t="s">
        <v>207</v>
      </c>
      <c r="B95" s="54" t="str">
        <f>[10]KOMTAB1!B90</f>
        <v>Thisted</v>
      </c>
      <c r="C95" s="54">
        <f>[10]KOMTAB1!C90</f>
        <v>3071</v>
      </c>
      <c r="D95" s="107">
        <f>[10]KOMTAB1!D90</f>
        <v>2017</v>
      </c>
    </row>
    <row r="96" spans="1:4" ht="15.75" thickBot="1" x14ac:dyDescent="0.3">
      <c r="A96" s="53" t="s">
        <v>208</v>
      </c>
      <c r="B96" s="54" t="str">
        <f>[10]KOMTAB1!B91</f>
        <v>Viborg</v>
      </c>
      <c r="C96" s="54">
        <f>[10]KOMTAB1!C91</f>
        <v>11959</v>
      </c>
      <c r="D96" s="107">
        <f>[10]KOMTAB1!D91</f>
        <v>7857</v>
      </c>
    </row>
    <row r="97" spans="1:4" ht="15.75" thickBot="1" x14ac:dyDescent="0.3">
      <c r="A97" s="53" t="s">
        <v>209</v>
      </c>
      <c r="B97" s="54" t="str">
        <f>[10]KOMTAB1!B92</f>
        <v>Brønderslev</v>
      </c>
      <c r="C97" s="54">
        <f>[10]KOMTAB1!C92</f>
        <v>3092</v>
      </c>
      <c r="D97" s="107">
        <f>[10]KOMTAB1!D92</f>
        <v>2147</v>
      </c>
    </row>
    <row r="98" spans="1:4" ht="15.75" thickBot="1" x14ac:dyDescent="0.3">
      <c r="A98" s="53" t="s">
        <v>210</v>
      </c>
      <c r="B98" s="54" t="str">
        <f>[10]KOMTAB1!B93</f>
        <v>Frederikshavn</v>
      </c>
      <c r="C98" s="54">
        <f>[10]KOMTAB1!C93</f>
        <v>10742</v>
      </c>
      <c r="D98" s="107">
        <f>[10]KOMTAB1!D93</f>
        <v>7169</v>
      </c>
    </row>
    <row r="99" spans="1:4" ht="15.75" thickBot="1" x14ac:dyDescent="0.3">
      <c r="A99" s="53" t="s">
        <v>211</v>
      </c>
      <c r="B99" s="54" t="str">
        <f>[10]KOMTAB1!B94</f>
        <v>Vesthimmerlands</v>
      </c>
      <c r="C99" s="54">
        <f>[10]KOMTAB1!C94</f>
        <v>2504</v>
      </c>
      <c r="D99" s="107">
        <f>[10]KOMTAB1!D94</f>
        <v>1732</v>
      </c>
    </row>
    <row r="100" spans="1:4" ht="15.75" thickBot="1" x14ac:dyDescent="0.3">
      <c r="A100" s="53" t="s">
        <v>212</v>
      </c>
      <c r="B100" s="54" t="str">
        <f>[10]KOMTAB1!B95</f>
        <v>Læsø</v>
      </c>
      <c r="C100" s="54">
        <f>[10]KOMTAB1!C95</f>
        <v>79</v>
      </c>
      <c r="D100" s="107">
        <f>[10]KOMTAB1!D95</f>
        <v>61</v>
      </c>
    </row>
    <row r="101" spans="1:4" ht="15.75" thickBot="1" x14ac:dyDescent="0.3">
      <c r="A101" s="53" t="s">
        <v>213</v>
      </c>
      <c r="B101" s="54" t="str">
        <f>[10]KOMTAB1!B96</f>
        <v>Rebild</v>
      </c>
      <c r="C101" s="54">
        <f>[10]KOMTAB1!C96</f>
        <v>1503</v>
      </c>
      <c r="D101" s="107">
        <f>[10]KOMTAB1!D96</f>
        <v>1037</v>
      </c>
    </row>
    <row r="102" spans="1:4" ht="15.75" thickBot="1" x14ac:dyDescent="0.3">
      <c r="A102" s="53" t="s">
        <v>214</v>
      </c>
      <c r="B102" s="54" t="str">
        <f>[10]KOMTAB1!B97</f>
        <v>Mariagerfjord</v>
      </c>
      <c r="C102" s="54">
        <f>[10]KOMTAB1!C97</f>
        <v>2878</v>
      </c>
      <c r="D102" s="107">
        <f>[10]KOMTAB1!D97</f>
        <v>1918</v>
      </c>
    </row>
    <row r="103" spans="1:4" ht="15.75" thickBot="1" x14ac:dyDescent="0.3">
      <c r="A103" s="53" t="s">
        <v>215</v>
      </c>
      <c r="B103" s="54" t="str">
        <f>[10]KOMTAB1!B98</f>
        <v>Jammerbugt</v>
      </c>
      <c r="C103" s="54">
        <f>[10]KOMTAB1!C98</f>
        <v>1973</v>
      </c>
      <c r="D103" s="107">
        <f>[10]KOMTAB1!D98</f>
        <v>1533</v>
      </c>
    </row>
    <row r="104" spans="1:4" ht="15.75" thickBot="1" x14ac:dyDescent="0.3">
      <c r="A104" s="53" t="s">
        <v>216</v>
      </c>
      <c r="B104" s="54" t="str">
        <f>[10]KOMTAB1!B99</f>
        <v>Aalborg</v>
      </c>
      <c r="C104" s="54">
        <f>[10]KOMTAB1!C99</f>
        <v>47200</v>
      </c>
      <c r="D104" s="107">
        <f>[10]KOMTAB1!D99</f>
        <v>30461</v>
      </c>
    </row>
    <row r="105" spans="1:4" ht="15.75" thickBot="1" x14ac:dyDescent="0.3">
      <c r="A105" s="53" t="s">
        <v>217</v>
      </c>
      <c r="B105" s="54" t="str">
        <f>[10]KOMTAB1!B100</f>
        <v>Hjørring</v>
      </c>
      <c r="C105" s="54">
        <f>[10]KOMTAB1!C100</f>
        <v>6431</v>
      </c>
      <c r="D105" s="107">
        <f>[10]KOMTAB1!D100</f>
        <v>4337</v>
      </c>
    </row>
  </sheetData>
  <hyperlinks>
    <hyperlink ref="A1" location="Forside!A1" display="Til forsiden" xr:uid="{00000000-0004-0000-32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6"/>
  <sheetViews>
    <sheetView workbookViewId="0">
      <selection activeCell="G21" sqref="G21"/>
    </sheetView>
  </sheetViews>
  <sheetFormatPr defaultRowHeight="15" x14ac:dyDescent="0.25"/>
  <cols>
    <col min="1" max="1" width="27.42578125" customWidth="1"/>
    <col min="2" max="2" width="17.42578125" customWidth="1"/>
    <col min="3" max="4" width="27.42578125" customWidth="1"/>
  </cols>
  <sheetData>
    <row r="1" spans="1:4" x14ac:dyDescent="0.25">
      <c r="A1" s="2" t="s">
        <v>69</v>
      </c>
    </row>
    <row r="4" spans="1:4" x14ac:dyDescent="0.25">
      <c r="A4" t="s">
        <v>477</v>
      </c>
    </row>
    <row r="5" spans="1:4" ht="28.5" customHeight="1" x14ac:dyDescent="0.25">
      <c r="A5" s="162" t="s">
        <v>218</v>
      </c>
      <c r="B5" s="110" t="s">
        <v>363</v>
      </c>
      <c r="C5" s="110" t="s">
        <v>366</v>
      </c>
      <c r="D5" s="110" t="s">
        <v>367</v>
      </c>
    </row>
    <row r="6" spans="1:4" ht="15.75" thickBot="1" x14ac:dyDescent="0.3">
      <c r="A6" s="38"/>
      <c r="B6" s="39" t="s">
        <v>6</v>
      </c>
      <c r="C6" s="39" t="s">
        <v>6</v>
      </c>
      <c r="D6" s="39" t="s">
        <v>7</v>
      </c>
    </row>
    <row r="7" spans="1:4" ht="15.75" thickBot="1" x14ac:dyDescent="0.3">
      <c r="A7" s="35" t="s">
        <v>9</v>
      </c>
      <c r="B7" s="199">
        <v>969619</v>
      </c>
      <c r="C7" s="199">
        <v>246007</v>
      </c>
      <c r="D7" s="185">
        <v>0.25371511903128963</v>
      </c>
    </row>
    <row r="8" spans="1:4" ht="15.75" thickBot="1" x14ac:dyDescent="0.3">
      <c r="A8" s="53" t="s">
        <v>120</v>
      </c>
      <c r="B8" s="54">
        <v>13265</v>
      </c>
      <c r="C8" s="54">
        <v>3806</v>
      </c>
      <c r="D8" s="55">
        <v>0.28692046739540139</v>
      </c>
    </row>
    <row r="9" spans="1:4" ht="15.75" thickBot="1" x14ac:dyDescent="0.3">
      <c r="A9" s="53" t="s">
        <v>121</v>
      </c>
      <c r="B9" s="54">
        <v>3184</v>
      </c>
      <c r="C9" s="54">
        <v>737</v>
      </c>
      <c r="D9" s="55">
        <v>0.23146984924623121</v>
      </c>
    </row>
    <row r="10" spans="1:4" ht="15.75" thickBot="1" x14ac:dyDescent="0.3">
      <c r="A10" s="53" t="s">
        <v>122</v>
      </c>
      <c r="B10" s="54">
        <v>2821</v>
      </c>
      <c r="C10" s="54">
        <v>331</v>
      </c>
      <c r="D10" s="55">
        <v>0.1173342786246012</v>
      </c>
    </row>
    <row r="11" spans="1:4" ht="15.75" thickBot="1" x14ac:dyDescent="0.3">
      <c r="A11" s="53" t="s">
        <v>123</v>
      </c>
      <c r="B11" s="54">
        <v>23924</v>
      </c>
      <c r="C11" s="54">
        <v>4445</v>
      </c>
      <c r="D11" s="55">
        <v>0.1857966895168032</v>
      </c>
    </row>
    <row r="12" spans="1:4" ht="15.75" thickBot="1" x14ac:dyDescent="0.3">
      <c r="A12" s="53" t="s">
        <v>124</v>
      </c>
      <c r="B12" s="54">
        <v>3884</v>
      </c>
      <c r="C12" s="54">
        <v>641</v>
      </c>
      <c r="D12" s="55">
        <v>0.1650360453141092</v>
      </c>
    </row>
    <row r="13" spans="1:4" ht="15.75" thickBot="1" x14ac:dyDescent="0.3">
      <c r="A13" s="53" t="s">
        <v>125</v>
      </c>
      <c r="B13" s="54">
        <v>3505</v>
      </c>
      <c r="C13" s="54">
        <v>409</v>
      </c>
      <c r="D13" s="55">
        <v>0.11669044222539229</v>
      </c>
    </row>
    <row r="14" spans="1:4" ht="15.75" thickBot="1" x14ac:dyDescent="0.3">
      <c r="A14" s="53" t="s">
        <v>126</v>
      </c>
      <c r="B14" s="54">
        <v>20462</v>
      </c>
      <c r="C14" s="54">
        <v>7446</v>
      </c>
      <c r="D14" s="55">
        <v>0.36389404750268789</v>
      </c>
    </row>
    <row r="15" spans="1:4" ht="15.75" thickBot="1" x14ac:dyDescent="0.3">
      <c r="A15" s="53" t="s">
        <v>127</v>
      </c>
      <c r="B15" s="54">
        <v>3092</v>
      </c>
      <c r="C15" s="54">
        <v>543</v>
      </c>
      <c r="D15" s="55">
        <v>0.17561448900388099</v>
      </c>
    </row>
    <row r="16" spans="1:4" ht="15.75" thickBot="1" x14ac:dyDescent="0.3">
      <c r="A16" s="53" t="s">
        <v>128</v>
      </c>
      <c r="B16" s="54">
        <v>1730</v>
      </c>
      <c r="C16" s="54">
        <v>301</v>
      </c>
      <c r="D16" s="55">
        <v>0.17398843930635841</v>
      </c>
    </row>
    <row r="17" spans="1:4" ht="15.75" thickBot="1" x14ac:dyDescent="0.3">
      <c r="A17" s="53" t="s">
        <v>129</v>
      </c>
      <c r="B17" s="54">
        <v>4357</v>
      </c>
      <c r="C17" s="54">
        <v>941</v>
      </c>
      <c r="D17" s="55">
        <v>0.2159742942391554</v>
      </c>
    </row>
    <row r="18" spans="1:4" ht="15.75" thickBot="1" x14ac:dyDescent="0.3">
      <c r="A18" s="53" t="s">
        <v>130</v>
      </c>
      <c r="B18" s="54">
        <v>23897</v>
      </c>
      <c r="C18" s="54">
        <v>4347</v>
      </c>
      <c r="D18" s="55">
        <v>0.18190567853705489</v>
      </c>
    </row>
    <row r="19" spans="1:4" ht="15.75" thickBot="1" x14ac:dyDescent="0.3">
      <c r="A19" s="53" t="s">
        <v>131</v>
      </c>
      <c r="B19" s="54">
        <v>251</v>
      </c>
      <c r="C19" s="54">
        <v>20</v>
      </c>
      <c r="D19" s="55">
        <v>7.9681274900398405E-2</v>
      </c>
    </row>
    <row r="20" spans="1:4" ht="15.75" thickBot="1" x14ac:dyDescent="0.3">
      <c r="A20" s="53" t="s">
        <v>132</v>
      </c>
      <c r="B20" s="54">
        <v>3249</v>
      </c>
      <c r="C20" s="54">
        <v>637</v>
      </c>
      <c r="D20" s="55">
        <v>0.19606032625423209</v>
      </c>
    </row>
    <row r="21" spans="1:4" ht="15.75" thickBot="1" x14ac:dyDescent="0.3">
      <c r="A21" s="53" t="s">
        <v>133</v>
      </c>
      <c r="B21" s="54">
        <v>3889</v>
      </c>
      <c r="C21" s="54">
        <v>589</v>
      </c>
      <c r="D21" s="55">
        <v>0.151452815633839</v>
      </c>
    </row>
    <row r="22" spans="1:4" ht="15.75" thickBot="1" x14ac:dyDescent="0.3">
      <c r="A22" s="53" t="s">
        <v>134</v>
      </c>
      <c r="B22" s="54">
        <v>9886</v>
      </c>
      <c r="C22" s="54">
        <v>2584</v>
      </c>
      <c r="D22" s="55">
        <v>0.26137972890956912</v>
      </c>
    </row>
    <row r="23" spans="1:4" ht="15.75" thickBot="1" x14ac:dyDescent="0.3">
      <c r="A23" s="53" t="s">
        <v>135</v>
      </c>
      <c r="B23" s="54">
        <v>11492</v>
      </c>
      <c r="C23" s="54">
        <v>2441</v>
      </c>
      <c r="D23" s="55">
        <v>0.21240863209189001</v>
      </c>
    </row>
    <row r="24" spans="1:4" ht="15.75" thickBot="1" x14ac:dyDescent="0.3">
      <c r="A24" s="53" t="s">
        <v>136</v>
      </c>
      <c r="B24" s="54">
        <v>9235</v>
      </c>
      <c r="C24" s="54">
        <v>3488</v>
      </c>
      <c r="D24" s="55">
        <v>0.37769355711965352</v>
      </c>
    </row>
    <row r="25" spans="1:4" ht="15.75" thickBot="1" x14ac:dyDescent="0.3">
      <c r="A25" s="53" t="s">
        <v>137</v>
      </c>
      <c r="B25" s="54">
        <v>10742</v>
      </c>
      <c r="C25" s="54">
        <v>1385</v>
      </c>
      <c r="D25" s="55">
        <v>0.12893315956060319</v>
      </c>
    </row>
    <row r="26" spans="1:4" ht="15.75" thickBot="1" x14ac:dyDescent="0.3">
      <c r="A26" s="53" t="s">
        <v>138</v>
      </c>
      <c r="B26" s="54">
        <v>5692</v>
      </c>
      <c r="C26" s="54">
        <v>1233</v>
      </c>
      <c r="D26" s="55">
        <v>0.21661981728742091</v>
      </c>
    </row>
    <row r="27" spans="1:4" ht="15.75" thickBot="1" x14ac:dyDescent="0.3">
      <c r="A27" s="53" t="s">
        <v>139</v>
      </c>
      <c r="B27" s="54">
        <v>9533</v>
      </c>
      <c r="C27" s="54">
        <v>2547</v>
      </c>
      <c r="D27" s="55">
        <v>0.26717717402706392</v>
      </c>
    </row>
    <row r="28" spans="1:4" ht="15.75" thickBot="1" x14ac:dyDescent="0.3">
      <c r="A28" s="53" t="s">
        <v>140</v>
      </c>
      <c r="B28" s="54">
        <v>3808</v>
      </c>
      <c r="C28" s="54">
        <v>477</v>
      </c>
      <c r="D28" s="55">
        <v>0.12526260504201681</v>
      </c>
    </row>
    <row r="29" spans="1:4" ht="15.75" thickBot="1" x14ac:dyDescent="0.3">
      <c r="A29" s="53" t="s">
        <v>141</v>
      </c>
      <c r="B29" s="54">
        <v>2557</v>
      </c>
      <c r="C29" s="54">
        <v>716</v>
      </c>
      <c r="D29" s="55">
        <v>0.28001564333202972</v>
      </c>
    </row>
    <row r="30" spans="1:4" ht="15.75" thickBot="1" x14ac:dyDescent="0.3">
      <c r="A30" s="53" t="s">
        <v>142</v>
      </c>
      <c r="B30" s="54">
        <v>21984</v>
      </c>
      <c r="C30" s="54">
        <v>6129</v>
      </c>
      <c r="D30" s="55">
        <v>0.27879366812227069</v>
      </c>
    </row>
    <row r="31" spans="1:4" ht="15.75" thickBot="1" x14ac:dyDescent="0.3">
      <c r="A31" s="53" t="s">
        <v>143</v>
      </c>
      <c r="B31" s="54">
        <v>8046</v>
      </c>
      <c r="C31" s="54">
        <v>1670</v>
      </c>
      <c r="D31" s="55">
        <v>0.207556549838429</v>
      </c>
    </row>
    <row r="32" spans="1:4" ht="15.75" thickBot="1" x14ac:dyDescent="0.3">
      <c r="A32" s="53" t="s">
        <v>144</v>
      </c>
      <c r="B32" s="54">
        <v>11206</v>
      </c>
      <c r="C32" s="54">
        <v>2669</v>
      </c>
      <c r="D32" s="55">
        <v>0.2381759771550955</v>
      </c>
    </row>
    <row r="33" spans="1:4" ht="15.75" thickBot="1" x14ac:dyDescent="0.3">
      <c r="A33" s="53" t="s">
        <v>145</v>
      </c>
      <c r="B33" s="54">
        <v>2271</v>
      </c>
      <c r="C33" s="54">
        <v>402</v>
      </c>
      <c r="D33" s="55">
        <v>0.1770145310435931</v>
      </c>
    </row>
    <row r="34" spans="1:4" ht="15.75" thickBot="1" x14ac:dyDescent="0.3">
      <c r="A34" s="53" t="s">
        <v>146</v>
      </c>
      <c r="B34" s="54">
        <v>7188</v>
      </c>
      <c r="C34" s="54">
        <v>1462</v>
      </c>
      <c r="D34" s="55">
        <v>0.20339454646633279</v>
      </c>
    </row>
    <row r="35" spans="1:4" ht="15.75" thickBot="1" x14ac:dyDescent="0.3">
      <c r="A35" s="53" t="s">
        <v>147</v>
      </c>
      <c r="B35" s="54">
        <v>8096</v>
      </c>
      <c r="C35" s="54">
        <v>1471</v>
      </c>
      <c r="D35" s="55">
        <v>0.18169466403162049</v>
      </c>
    </row>
    <row r="36" spans="1:4" ht="15.75" thickBot="1" x14ac:dyDescent="0.3">
      <c r="A36" s="53" t="s">
        <v>148</v>
      </c>
      <c r="B36" s="54">
        <v>3739</v>
      </c>
      <c r="C36" s="54">
        <v>760</v>
      </c>
      <c r="D36" s="55">
        <v>0.2032629045199251</v>
      </c>
    </row>
    <row r="37" spans="1:4" ht="15.75" thickBot="1" x14ac:dyDescent="0.3">
      <c r="A37" s="53" t="s">
        <v>149</v>
      </c>
      <c r="B37" s="54">
        <v>2824</v>
      </c>
      <c r="C37" s="54">
        <v>297</v>
      </c>
      <c r="D37" s="55">
        <v>0.1051699716713881</v>
      </c>
    </row>
    <row r="38" spans="1:4" ht="15.75" thickBot="1" x14ac:dyDescent="0.3">
      <c r="A38" s="53" t="s">
        <v>150</v>
      </c>
      <c r="B38" s="54">
        <v>14585</v>
      </c>
      <c r="C38" s="54">
        <v>3415</v>
      </c>
      <c r="D38" s="55">
        <v>0.23414466918066509</v>
      </c>
    </row>
    <row r="39" spans="1:4" ht="15.75" thickBot="1" x14ac:dyDescent="0.3">
      <c r="A39" s="53" t="s">
        <v>151</v>
      </c>
      <c r="B39" s="54">
        <v>13812</v>
      </c>
      <c r="C39" s="54">
        <v>2949</v>
      </c>
      <c r="D39" s="55">
        <v>0.21350999131190271</v>
      </c>
    </row>
    <row r="40" spans="1:4" ht="15.75" thickBot="1" x14ac:dyDescent="0.3">
      <c r="A40" s="53" t="s">
        <v>152</v>
      </c>
      <c r="B40" s="54">
        <v>11686</v>
      </c>
      <c r="C40" s="54">
        <v>2773</v>
      </c>
      <c r="D40" s="55">
        <v>0.2372924867362656</v>
      </c>
    </row>
    <row r="41" spans="1:4" ht="15.75" thickBot="1" x14ac:dyDescent="0.3">
      <c r="A41" s="53" t="s">
        <v>153</v>
      </c>
      <c r="B41" s="54">
        <v>7144</v>
      </c>
      <c r="C41" s="54">
        <v>1939</v>
      </c>
      <c r="D41" s="55">
        <v>0.2714165733482643</v>
      </c>
    </row>
    <row r="42" spans="1:4" ht="15.75" thickBot="1" x14ac:dyDescent="0.3">
      <c r="A42" s="53" t="s">
        <v>154</v>
      </c>
      <c r="B42" s="94">
        <v>6431</v>
      </c>
      <c r="C42" s="94">
        <v>1196</v>
      </c>
      <c r="D42" s="161">
        <v>0.18597418752915559</v>
      </c>
    </row>
    <row r="43" spans="1:4" ht="15.75" thickBot="1" x14ac:dyDescent="0.3">
      <c r="A43" s="53" t="s">
        <v>155</v>
      </c>
      <c r="B43" s="94">
        <v>11950</v>
      </c>
      <c r="C43" s="94">
        <v>2690</v>
      </c>
      <c r="D43" s="161">
        <v>0.22510460251046019</v>
      </c>
    </row>
    <row r="44" spans="1:4" ht="15.75" thickBot="1" x14ac:dyDescent="0.3">
      <c r="A44" s="53" t="s">
        <v>156</v>
      </c>
      <c r="B44" s="94">
        <v>7998</v>
      </c>
      <c r="C44" s="94">
        <v>1748</v>
      </c>
      <c r="D44" s="161">
        <v>0.2185546386596649</v>
      </c>
    </row>
    <row r="45" spans="1:4" ht="15.75" thickBot="1" x14ac:dyDescent="0.3">
      <c r="A45" s="53" t="s">
        <v>157</v>
      </c>
      <c r="B45" s="94">
        <v>12299</v>
      </c>
      <c r="C45" s="94">
        <v>2827</v>
      </c>
      <c r="D45" s="161">
        <v>0.2298560858606391</v>
      </c>
    </row>
    <row r="46" spans="1:4" ht="15.75" thickBot="1" x14ac:dyDescent="0.3">
      <c r="A46" s="53" t="s">
        <v>158</v>
      </c>
      <c r="B46" s="94">
        <v>18295</v>
      </c>
      <c r="C46" s="94">
        <v>3936</v>
      </c>
      <c r="D46" s="161">
        <v>0.2151407488384805</v>
      </c>
    </row>
    <row r="47" spans="1:4" ht="15.75" thickBot="1" x14ac:dyDescent="0.3">
      <c r="A47" s="53" t="s">
        <v>159</v>
      </c>
      <c r="B47" s="94">
        <v>12473</v>
      </c>
      <c r="C47" s="94">
        <v>5310</v>
      </c>
      <c r="D47" s="161">
        <v>0.42571955423715219</v>
      </c>
    </row>
    <row r="48" spans="1:4" ht="15.75" thickBot="1" x14ac:dyDescent="0.3">
      <c r="A48" s="53" t="s">
        <v>160</v>
      </c>
      <c r="B48" s="94">
        <v>3748</v>
      </c>
      <c r="C48" s="94">
        <v>745</v>
      </c>
      <c r="D48" s="161">
        <v>0.19877267876200641</v>
      </c>
    </row>
    <row r="49" spans="1:4" ht="15.75" thickBot="1" x14ac:dyDescent="0.3">
      <c r="A49" s="53" t="s">
        <v>161</v>
      </c>
      <c r="B49" s="94">
        <v>4350</v>
      </c>
      <c r="C49" s="94">
        <v>1181</v>
      </c>
      <c r="D49" s="161">
        <v>0.27149425287356321</v>
      </c>
    </row>
    <row r="50" spans="1:4" ht="15.75" thickBot="1" x14ac:dyDescent="0.3">
      <c r="A50" s="53" t="s">
        <v>162</v>
      </c>
      <c r="B50" s="94">
        <v>10842</v>
      </c>
      <c r="C50" s="94">
        <v>4369</v>
      </c>
      <c r="D50" s="161">
        <v>0.40296993174691009</v>
      </c>
    </row>
    <row r="51" spans="1:4" ht="15.75" thickBot="1" x14ac:dyDescent="0.3">
      <c r="A51" s="53" t="s">
        <v>163</v>
      </c>
      <c r="B51" s="94">
        <v>1973</v>
      </c>
      <c r="C51" s="94">
        <v>198</v>
      </c>
      <c r="D51" s="161">
        <v>0.1003547896604156</v>
      </c>
    </row>
    <row r="52" spans="1:4" ht="15.75" thickBot="1" x14ac:dyDescent="0.3">
      <c r="A52" s="53" t="s">
        <v>164</v>
      </c>
      <c r="B52" s="94">
        <v>5760</v>
      </c>
      <c r="C52" s="94">
        <v>1180</v>
      </c>
      <c r="D52" s="161">
        <v>0.2048611111111111</v>
      </c>
    </row>
    <row r="53" spans="1:4" ht="15.75" thickBot="1" x14ac:dyDescent="0.3">
      <c r="A53" s="53" t="s">
        <v>165</v>
      </c>
      <c r="B53" s="94">
        <v>2284</v>
      </c>
      <c r="C53" s="94">
        <v>350</v>
      </c>
      <c r="D53" s="161">
        <v>0.15323992994746061</v>
      </c>
    </row>
    <row r="54" spans="1:4" ht="15.75" thickBot="1" x14ac:dyDescent="0.3">
      <c r="A54" s="53" t="s">
        <v>166</v>
      </c>
      <c r="B54" s="94">
        <v>15327</v>
      </c>
      <c r="C54" s="94">
        <v>4442</v>
      </c>
      <c r="D54" s="161">
        <v>0.28981535851764861</v>
      </c>
    </row>
    <row r="55" spans="1:4" ht="15.75" thickBot="1" x14ac:dyDescent="0.3">
      <c r="A55" s="53" t="s">
        <v>167</v>
      </c>
      <c r="B55" s="94">
        <v>118090</v>
      </c>
      <c r="C55" s="94">
        <v>46432</v>
      </c>
      <c r="D55" s="161">
        <v>0.39319163349987302</v>
      </c>
    </row>
    <row r="56" spans="1:4" ht="15.75" thickBot="1" x14ac:dyDescent="0.3">
      <c r="A56" s="53" t="s">
        <v>168</v>
      </c>
      <c r="B56" s="94">
        <v>14452</v>
      </c>
      <c r="C56" s="94">
        <v>3250</v>
      </c>
      <c r="D56" s="161">
        <v>0.22488236922225299</v>
      </c>
    </row>
    <row r="57" spans="1:4" ht="15.75" thickBot="1" x14ac:dyDescent="0.3">
      <c r="A57" s="53" t="s">
        <v>169</v>
      </c>
      <c r="B57" s="94">
        <v>894</v>
      </c>
      <c r="C57" s="94">
        <v>72</v>
      </c>
      <c r="D57" s="161">
        <v>8.0536912751677847E-2</v>
      </c>
    </row>
    <row r="58" spans="1:4" ht="15.75" thickBot="1" x14ac:dyDescent="0.3">
      <c r="A58" s="53" t="s">
        <v>170</v>
      </c>
      <c r="B58" s="94">
        <v>1657</v>
      </c>
      <c r="C58" s="94">
        <v>312</v>
      </c>
      <c r="D58" s="161">
        <v>0.18829209414604711</v>
      </c>
    </row>
    <row r="59" spans="1:4" ht="15.75" thickBot="1" x14ac:dyDescent="0.3">
      <c r="A59" s="53" t="s">
        <v>171</v>
      </c>
      <c r="B59" s="94">
        <v>979</v>
      </c>
      <c r="C59" s="94">
        <v>180</v>
      </c>
      <c r="D59" s="161">
        <v>0.18386108273748719</v>
      </c>
    </row>
    <row r="60" spans="1:4" ht="15.75" thickBot="1" x14ac:dyDescent="0.3">
      <c r="A60" s="53" t="s">
        <v>172</v>
      </c>
      <c r="B60" s="94">
        <v>5063</v>
      </c>
      <c r="C60" s="94">
        <v>803</v>
      </c>
      <c r="D60" s="161">
        <v>0.1586016195931266</v>
      </c>
    </row>
    <row r="61" spans="1:4" ht="15.75" thickBot="1" x14ac:dyDescent="0.3">
      <c r="A61" s="53" t="s">
        <v>173</v>
      </c>
      <c r="B61" s="94">
        <v>10263</v>
      </c>
      <c r="C61" s="94">
        <v>2188</v>
      </c>
      <c r="D61" s="161">
        <v>0.21319302348241259</v>
      </c>
    </row>
    <row r="62" spans="1:4" ht="15.75" thickBot="1" x14ac:dyDescent="0.3">
      <c r="A62" s="53" t="s">
        <v>174</v>
      </c>
      <c r="B62" s="94">
        <v>79</v>
      </c>
      <c r="C62" s="94" t="s">
        <v>478</v>
      </c>
      <c r="D62" s="161" t="s">
        <v>478</v>
      </c>
    </row>
    <row r="63" spans="1:4" ht="15.75" thickBot="1" x14ac:dyDescent="0.3">
      <c r="A63" s="53" t="s">
        <v>175</v>
      </c>
      <c r="B63" s="94">
        <v>2878</v>
      </c>
      <c r="C63" s="94">
        <v>640</v>
      </c>
      <c r="D63" s="161">
        <v>0.2223766504517026</v>
      </c>
    </row>
    <row r="64" spans="1:4" ht="15.75" thickBot="1" x14ac:dyDescent="0.3">
      <c r="A64" s="53" t="s">
        <v>176</v>
      </c>
      <c r="B64" s="94">
        <v>3754</v>
      </c>
      <c r="C64" s="94">
        <v>727</v>
      </c>
      <c r="D64" s="161">
        <v>0.19366009589770911</v>
      </c>
    </row>
    <row r="65" spans="1:4" ht="15.75" thickBot="1" x14ac:dyDescent="0.3">
      <c r="A65" s="53" t="s">
        <v>177</v>
      </c>
      <c r="B65" s="94">
        <v>1295</v>
      </c>
      <c r="C65" s="94">
        <v>93</v>
      </c>
      <c r="D65" s="161">
        <v>7.1814671814671813E-2</v>
      </c>
    </row>
    <row r="66" spans="1:4" ht="15.75" thickBot="1" x14ac:dyDescent="0.3">
      <c r="A66" s="53" t="s">
        <v>178</v>
      </c>
      <c r="B66" s="94">
        <v>3621</v>
      </c>
      <c r="C66" s="94">
        <v>573</v>
      </c>
      <c r="D66" s="161">
        <v>0.1582435791217896</v>
      </c>
    </row>
    <row r="67" spans="1:4" ht="15.75" thickBot="1" x14ac:dyDescent="0.3">
      <c r="A67" s="53" t="s">
        <v>179</v>
      </c>
      <c r="B67" s="94">
        <v>1752</v>
      </c>
      <c r="C67" s="94">
        <v>263</v>
      </c>
      <c r="D67" s="161">
        <v>0.15011415525114161</v>
      </c>
    </row>
    <row r="68" spans="1:4" ht="15.75" thickBot="1" x14ac:dyDescent="0.3">
      <c r="A68" s="53" t="s">
        <v>180</v>
      </c>
      <c r="B68" s="94">
        <v>4184</v>
      </c>
      <c r="C68" s="94">
        <v>848</v>
      </c>
      <c r="D68" s="161">
        <v>0.20267686424474191</v>
      </c>
    </row>
    <row r="69" spans="1:4" ht="15.75" thickBot="1" x14ac:dyDescent="0.3">
      <c r="A69" s="53" t="s">
        <v>181</v>
      </c>
      <c r="B69" s="94">
        <v>10567</v>
      </c>
      <c r="C69" s="94">
        <v>1943</v>
      </c>
      <c r="D69" s="161">
        <v>0.1838743257310495</v>
      </c>
    </row>
    <row r="70" spans="1:4" ht="15.75" thickBot="1" x14ac:dyDescent="0.3">
      <c r="A70" s="53" t="s">
        <v>182</v>
      </c>
      <c r="B70" s="94">
        <v>2878</v>
      </c>
      <c r="C70" s="94">
        <v>492</v>
      </c>
      <c r="D70" s="161">
        <v>0.17095205003474631</v>
      </c>
    </row>
    <row r="71" spans="1:4" ht="15.75" thickBot="1" x14ac:dyDescent="0.3">
      <c r="A71" s="53" t="s">
        <v>183</v>
      </c>
      <c r="B71" s="94">
        <v>41941</v>
      </c>
      <c r="C71" s="94">
        <v>13619</v>
      </c>
      <c r="D71" s="161">
        <v>0.32471805631720752</v>
      </c>
    </row>
    <row r="72" spans="1:4" ht="15.75" thickBot="1" x14ac:dyDescent="0.3">
      <c r="A72" s="53" t="s">
        <v>184</v>
      </c>
      <c r="B72" s="94">
        <v>2228</v>
      </c>
      <c r="C72" s="94">
        <v>225</v>
      </c>
      <c r="D72" s="161">
        <v>0.1009874326750449</v>
      </c>
    </row>
    <row r="73" spans="1:4" ht="15.75" thickBot="1" x14ac:dyDescent="0.3">
      <c r="A73" s="53" t="s">
        <v>185</v>
      </c>
      <c r="B73" s="94">
        <v>13908</v>
      </c>
      <c r="C73" s="94">
        <v>2575</v>
      </c>
      <c r="D73" s="161">
        <v>0.18514524014955419</v>
      </c>
    </row>
    <row r="74" spans="1:4" ht="15.75" thickBot="1" x14ac:dyDescent="0.3">
      <c r="A74" s="53" t="s">
        <v>186</v>
      </c>
      <c r="B74" s="94">
        <v>1503</v>
      </c>
      <c r="C74" s="94">
        <v>172</v>
      </c>
      <c r="D74" s="161">
        <v>0.1144377910844977</v>
      </c>
    </row>
    <row r="75" spans="1:4" ht="15.75" thickBot="1" x14ac:dyDescent="0.3">
      <c r="A75" s="53" t="s">
        <v>187</v>
      </c>
      <c r="B75" s="94">
        <v>4523</v>
      </c>
      <c r="C75" s="94">
        <v>832</v>
      </c>
      <c r="D75" s="161">
        <v>0.18394870661065671</v>
      </c>
    </row>
    <row r="76" spans="1:4" ht="15.75" thickBot="1" x14ac:dyDescent="0.3">
      <c r="A76" s="53" t="s">
        <v>188</v>
      </c>
      <c r="B76" s="54">
        <v>5343</v>
      </c>
      <c r="C76" s="54">
        <v>1244</v>
      </c>
      <c r="D76" s="55">
        <v>0.23282799925135689</v>
      </c>
    </row>
    <row r="77" spans="1:4" ht="15.75" thickBot="1" x14ac:dyDescent="0.3">
      <c r="A77" s="53" t="s">
        <v>189</v>
      </c>
      <c r="B77" s="54">
        <v>14797</v>
      </c>
      <c r="C77" s="54">
        <v>3399</v>
      </c>
      <c r="D77" s="55">
        <v>0.2297087247415017</v>
      </c>
    </row>
    <row r="78" spans="1:4" ht="15.75" thickBot="1" x14ac:dyDescent="0.3">
      <c r="A78" s="53" t="s">
        <v>190</v>
      </c>
      <c r="B78" s="54">
        <v>7731</v>
      </c>
      <c r="C78" s="54">
        <v>1785</v>
      </c>
      <c r="D78" s="55">
        <v>0.23088863019014361</v>
      </c>
    </row>
    <row r="79" spans="1:4" ht="15.75" thickBot="1" x14ac:dyDescent="0.3">
      <c r="A79" s="53" t="s">
        <v>191</v>
      </c>
      <c r="B79" s="54">
        <v>14965</v>
      </c>
      <c r="C79" s="54">
        <v>3233</v>
      </c>
      <c r="D79" s="55">
        <v>0.2160374206481791</v>
      </c>
    </row>
    <row r="80" spans="1:4" ht="15.75" thickBot="1" x14ac:dyDescent="0.3">
      <c r="A80" s="53" t="s">
        <v>192</v>
      </c>
      <c r="B80" s="54">
        <v>124</v>
      </c>
      <c r="C80" s="54">
        <v>18</v>
      </c>
      <c r="D80" s="55">
        <v>0.14516129032258071</v>
      </c>
    </row>
    <row r="81" spans="1:4" ht="15.75" thickBot="1" x14ac:dyDescent="0.3">
      <c r="A81" s="53" t="s">
        <v>193</v>
      </c>
      <c r="B81" s="54">
        <v>12865</v>
      </c>
      <c r="C81" s="54">
        <v>2756</v>
      </c>
      <c r="D81" s="55">
        <v>0.21422464049747381</v>
      </c>
    </row>
    <row r="82" spans="1:4" ht="15.75" thickBot="1" x14ac:dyDescent="0.3">
      <c r="A82" s="53" t="s">
        <v>194</v>
      </c>
      <c r="B82" s="54">
        <v>5701</v>
      </c>
      <c r="C82" s="54">
        <v>1377</v>
      </c>
      <c r="D82" s="55">
        <v>0.24153657253113489</v>
      </c>
    </row>
    <row r="83" spans="1:4" ht="15.75" thickBot="1" x14ac:dyDescent="0.3">
      <c r="A83" s="53" t="s">
        <v>195</v>
      </c>
      <c r="B83" s="54">
        <v>4947</v>
      </c>
      <c r="C83" s="54">
        <v>750</v>
      </c>
      <c r="D83" s="55">
        <v>0.1516070345664039</v>
      </c>
    </row>
    <row r="84" spans="1:4" ht="15.75" thickBot="1" x14ac:dyDescent="0.3">
      <c r="A84" s="53" t="s">
        <v>196</v>
      </c>
      <c r="B84" s="54">
        <v>16350</v>
      </c>
      <c r="C84" s="54">
        <v>4161</v>
      </c>
      <c r="D84" s="55">
        <v>0.25449541284403671</v>
      </c>
    </row>
    <row r="85" spans="1:4" ht="15.75" thickBot="1" x14ac:dyDescent="0.3">
      <c r="A85" s="53" t="s">
        <v>197</v>
      </c>
      <c r="B85" s="54">
        <v>2713</v>
      </c>
      <c r="C85" s="54">
        <v>656</v>
      </c>
      <c r="D85" s="55">
        <v>0.24179874677478799</v>
      </c>
    </row>
    <row r="86" spans="1:4" ht="15.75" thickBot="1" x14ac:dyDescent="0.3">
      <c r="A86" s="53" t="s">
        <v>198</v>
      </c>
      <c r="B86" s="54">
        <v>3191</v>
      </c>
      <c r="C86" s="54">
        <v>502</v>
      </c>
      <c r="D86" s="55">
        <v>0.15731745534315261</v>
      </c>
    </row>
    <row r="87" spans="1:4" ht="15.75" thickBot="1" x14ac:dyDescent="0.3">
      <c r="A87" s="53" t="s">
        <v>199</v>
      </c>
      <c r="B87" s="54">
        <v>1080</v>
      </c>
      <c r="C87" s="54">
        <v>91</v>
      </c>
      <c r="D87" s="55">
        <v>8.4259259259259256E-2</v>
      </c>
    </row>
    <row r="88" spans="1:4" ht="15.75" thickBot="1" x14ac:dyDescent="0.3">
      <c r="A88" s="53" t="s">
        <v>200</v>
      </c>
      <c r="B88" s="54">
        <v>2625</v>
      </c>
      <c r="C88" s="54">
        <v>494</v>
      </c>
      <c r="D88" s="55">
        <v>0.18819047619047621</v>
      </c>
    </row>
    <row r="89" spans="1:4" ht="15.75" thickBot="1" x14ac:dyDescent="0.3">
      <c r="A89" s="53" t="s">
        <v>201</v>
      </c>
      <c r="B89" s="54">
        <v>7112</v>
      </c>
      <c r="C89" s="54">
        <v>1573</v>
      </c>
      <c r="D89" s="55">
        <v>0.22117547806524179</v>
      </c>
    </row>
    <row r="90" spans="1:4" ht="15.75" thickBot="1" x14ac:dyDescent="0.3">
      <c r="A90" s="53" t="s">
        <v>202</v>
      </c>
      <c r="B90" s="54">
        <v>3091</v>
      </c>
      <c r="C90" s="54">
        <v>565</v>
      </c>
      <c r="D90" s="55">
        <v>0.18278874150760269</v>
      </c>
    </row>
    <row r="91" spans="1:4" ht="15.75" thickBot="1" x14ac:dyDescent="0.3">
      <c r="A91" s="53" t="s">
        <v>203</v>
      </c>
      <c r="B91" s="54">
        <v>14805</v>
      </c>
      <c r="C91" s="54">
        <v>3114</v>
      </c>
      <c r="D91" s="55">
        <v>0.21033434650455929</v>
      </c>
    </row>
    <row r="92" spans="1:4" ht="15.75" thickBot="1" x14ac:dyDescent="0.3">
      <c r="A92" s="53" t="s">
        <v>204</v>
      </c>
      <c r="B92" s="54">
        <v>3071</v>
      </c>
      <c r="C92" s="54">
        <v>658</v>
      </c>
      <c r="D92" s="55">
        <v>0.21426245522631071</v>
      </c>
    </row>
    <row r="93" spans="1:4" ht="15.75" thickBot="1" x14ac:dyDescent="0.3">
      <c r="A93" s="53" t="s">
        <v>205</v>
      </c>
      <c r="B93" s="54">
        <v>3303</v>
      </c>
      <c r="C93" s="54">
        <v>489</v>
      </c>
      <c r="D93" s="55">
        <v>0.14804722979109899</v>
      </c>
    </row>
    <row r="94" spans="1:4" ht="15.75" thickBot="1" x14ac:dyDescent="0.3">
      <c r="A94" s="53" t="s">
        <v>206</v>
      </c>
      <c r="B94" s="54">
        <v>13068</v>
      </c>
      <c r="C94" s="54">
        <v>1927</v>
      </c>
      <c r="D94" s="55">
        <v>0.14745944291398841</v>
      </c>
    </row>
    <row r="95" spans="1:4" ht="15.75" thickBot="1" x14ac:dyDescent="0.3">
      <c r="A95" s="53" t="s">
        <v>207</v>
      </c>
      <c r="B95" s="54">
        <v>1019</v>
      </c>
      <c r="C95" s="54">
        <v>259</v>
      </c>
      <c r="D95" s="55">
        <v>0.25417075564278713</v>
      </c>
    </row>
    <row r="96" spans="1:4" ht="15.75" thickBot="1" x14ac:dyDescent="0.3">
      <c r="A96" s="53" t="s">
        <v>208</v>
      </c>
      <c r="B96" s="54">
        <v>4947</v>
      </c>
      <c r="C96" s="54">
        <v>747</v>
      </c>
      <c r="D96" s="55">
        <v>0.15100060642813831</v>
      </c>
    </row>
    <row r="97" spans="1:4" ht="15.75" thickBot="1" x14ac:dyDescent="0.3">
      <c r="A97" s="53" t="s">
        <v>209</v>
      </c>
      <c r="B97" s="54">
        <v>4150</v>
      </c>
      <c r="C97" s="54">
        <v>613</v>
      </c>
      <c r="D97" s="55">
        <v>0.14771084337349399</v>
      </c>
    </row>
    <row r="98" spans="1:4" ht="15.75" thickBot="1" x14ac:dyDescent="0.3">
      <c r="A98" s="53" t="s">
        <v>210</v>
      </c>
      <c r="B98" s="54">
        <v>17437</v>
      </c>
      <c r="C98" s="54">
        <v>5030</v>
      </c>
      <c r="D98" s="55">
        <v>0.28846705281871882</v>
      </c>
    </row>
    <row r="99" spans="1:4" ht="15.75" thickBot="1" x14ac:dyDescent="0.3">
      <c r="A99" s="53" t="s">
        <v>211</v>
      </c>
      <c r="B99" s="54">
        <v>2504</v>
      </c>
      <c r="C99" s="54">
        <v>209</v>
      </c>
      <c r="D99" s="55">
        <v>8.3466453674121407E-2</v>
      </c>
    </row>
    <row r="100" spans="1:4" ht="15.75" thickBot="1" x14ac:dyDescent="0.3">
      <c r="A100" s="53" t="s">
        <v>212</v>
      </c>
      <c r="B100" s="54">
        <v>11959</v>
      </c>
      <c r="C100" s="54">
        <v>2249</v>
      </c>
      <c r="D100" s="55">
        <v>0.1880592022744377</v>
      </c>
    </row>
    <row r="101" spans="1:4" ht="15.75" thickBot="1" x14ac:dyDescent="0.3">
      <c r="A101" s="53" t="s">
        <v>213</v>
      </c>
      <c r="B101" s="54">
        <v>5293</v>
      </c>
      <c r="C101" s="54">
        <v>732</v>
      </c>
      <c r="D101" s="55">
        <v>0.13829586245985259</v>
      </c>
    </row>
    <row r="102" spans="1:4" ht="15.75" thickBot="1" x14ac:dyDescent="0.3">
      <c r="A102" s="53" t="s">
        <v>214</v>
      </c>
      <c r="B102" s="54">
        <v>448</v>
      </c>
      <c r="C102" s="54">
        <v>6</v>
      </c>
      <c r="D102" s="55">
        <v>1.339285714285714E-2</v>
      </c>
    </row>
    <row r="103" spans="1:4" ht="15.75" thickBot="1" x14ac:dyDescent="0.3">
      <c r="A103" s="53" t="s">
        <v>215</v>
      </c>
      <c r="B103" s="54">
        <v>8765</v>
      </c>
      <c r="C103" s="54">
        <v>1667</v>
      </c>
      <c r="D103" s="55">
        <v>0.19018824871648601</v>
      </c>
    </row>
    <row r="104" spans="1:4" ht="15.75" thickBot="1" x14ac:dyDescent="0.3">
      <c r="A104" s="53" t="s">
        <v>216</v>
      </c>
      <c r="B104" s="54">
        <v>47200</v>
      </c>
      <c r="C104" s="54">
        <v>8071</v>
      </c>
      <c r="D104" s="55">
        <v>0.1709957627118644</v>
      </c>
    </row>
    <row r="105" spans="1:4" ht="15.75" thickBot="1" x14ac:dyDescent="0.3">
      <c r="A105" s="53" t="s">
        <v>217</v>
      </c>
      <c r="B105" s="54">
        <v>81740</v>
      </c>
      <c r="C105" s="54">
        <v>25219</v>
      </c>
      <c r="D105" s="55">
        <v>0.30852703694641548</v>
      </c>
    </row>
    <row r="106" spans="1:4" x14ac:dyDescent="0.25">
      <c r="A106" s="7" t="s">
        <v>313</v>
      </c>
    </row>
  </sheetData>
  <hyperlinks>
    <hyperlink ref="A1" location="Forside!A1" display="Til forsiden" xr:uid="{00000000-0004-0000-33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3"/>
  <sheetViews>
    <sheetView workbookViewId="0">
      <selection activeCell="A15" sqref="A15:G22"/>
    </sheetView>
  </sheetViews>
  <sheetFormatPr defaultRowHeight="15" x14ac:dyDescent="0.25"/>
  <cols>
    <col min="1" max="1" width="34.28515625" customWidth="1"/>
    <col min="2" max="2" width="14.140625" customWidth="1"/>
    <col min="3" max="3" width="7.7109375" customWidth="1"/>
    <col min="4" max="4" width="14.28515625" customWidth="1"/>
    <col min="5" max="5" width="7.7109375" customWidth="1"/>
    <col min="6" max="6" width="14.28515625" customWidth="1"/>
    <col min="7" max="7" width="7.7109375" customWidth="1"/>
  </cols>
  <sheetData>
    <row r="1" spans="1:7" x14ac:dyDescent="0.25">
      <c r="A1" s="2" t="s">
        <v>69</v>
      </c>
    </row>
    <row r="4" spans="1:7" x14ac:dyDescent="0.25">
      <c r="A4" t="s">
        <v>408</v>
      </c>
    </row>
    <row r="5" spans="1:7" ht="28.5" customHeight="1" x14ac:dyDescent="0.25">
      <c r="A5" s="49"/>
      <c r="B5" s="232" t="s">
        <v>2</v>
      </c>
      <c r="C5" s="232"/>
      <c r="D5" s="232" t="s">
        <v>3</v>
      </c>
      <c r="E5" s="232"/>
      <c r="F5" s="232" t="s">
        <v>4</v>
      </c>
      <c r="G5" s="232"/>
    </row>
    <row r="6" spans="1:7" ht="15.75" thickBot="1" x14ac:dyDescent="0.3">
      <c r="A6" s="38"/>
      <c r="B6" s="39" t="s">
        <v>6</v>
      </c>
      <c r="C6" s="39" t="s">
        <v>7</v>
      </c>
      <c r="D6" s="39" t="s">
        <v>6</v>
      </c>
      <c r="E6" s="39" t="s">
        <v>7</v>
      </c>
      <c r="F6" s="39" t="s">
        <v>6</v>
      </c>
      <c r="G6" s="39" t="s">
        <v>7</v>
      </c>
    </row>
    <row r="7" spans="1:7" ht="15.75" thickBot="1" x14ac:dyDescent="0.3">
      <c r="A7" s="28" t="s">
        <v>9</v>
      </c>
      <c r="B7" s="43">
        <f>[2]Tab3!D11</f>
        <v>291752</v>
      </c>
      <c r="C7" s="45">
        <f>[2]Tab3!E11</f>
        <v>0.30089344371345861</v>
      </c>
      <c r="D7" s="43">
        <f>[2]Tab3!F11</f>
        <v>135697</v>
      </c>
      <c r="E7" s="45">
        <f>[2]Tab3!G11</f>
        <v>0.3484726698424519</v>
      </c>
      <c r="F7" s="43">
        <f>[2]Tab3!H11</f>
        <v>30023</v>
      </c>
      <c r="G7" s="45">
        <f>[2]Tab3!I11</f>
        <v>0.24463239547939739</v>
      </c>
    </row>
    <row r="8" spans="1:7" ht="15.75" thickBot="1" x14ac:dyDescent="0.3">
      <c r="A8" s="51" t="s">
        <v>23</v>
      </c>
      <c r="B8" s="52"/>
      <c r="C8" s="52"/>
      <c r="D8" s="52"/>
      <c r="E8" s="52"/>
      <c r="F8" s="52"/>
      <c r="G8" s="52"/>
    </row>
    <row r="9" spans="1:7" ht="15.75" thickBot="1" x14ac:dyDescent="0.3">
      <c r="A9" s="66" t="s">
        <v>24</v>
      </c>
      <c r="B9" s="54">
        <f>[2]Tab3!D7</f>
        <v>45745</v>
      </c>
      <c r="C9" s="55">
        <f>[2]Tab3!E7</f>
        <v>4.7178324682168975E-2</v>
      </c>
      <c r="D9" s="54">
        <f>[2]Tab3!F7</f>
        <v>19596</v>
      </c>
      <c r="E9" s="55">
        <f>[2]Tab3!G7</f>
        <v>5.0322928570511419E-2</v>
      </c>
      <c r="F9" s="54">
        <f>[2]Tab3!H7</f>
        <v>4115</v>
      </c>
      <c r="G9" s="55">
        <f>[2]Tab3!I7</f>
        <v>3.3529704140083272E-2</v>
      </c>
    </row>
    <row r="10" spans="1:7" ht="15.75" thickBot="1" x14ac:dyDescent="0.3">
      <c r="A10" s="51" t="s">
        <v>25</v>
      </c>
      <c r="B10" s="67"/>
      <c r="C10" s="55"/>
      <c r="D10" s="67"/>
      <c r="E10" s="55"/>
      <c r="F10" s="67"/>
      <c r="G10" s="55"/>
    </row>
    <row r="11" spans="1:7" ht="15.75" thickBot="1" x14ac:dyDescent="0.3">
      <c r="A11" s="66" t="s">
        <v>26</v>
      </c>
      <c r="B11" s="54">
        <f>[2]Tab3!D9</f>
        <v>159983</v>
      </c>
      <c r="C11" s="55">
        <f>[2]Tab3!E9</f>
        <v>0.16499573543835261</v>
      </c>
      <c r="D11" s="54">
        <f>[2]Tab3!F9</f>
        <v>72300</v>
      </c>
      <c r="E11" s="55">
        <f>[2]Tab3!G9</f>
        <v>0.1856678779163082</v>
      </c>
      <c r="F11" s="54">
        <f>[2]Tab3!H9</f>
        <v>17598</v>
      </c>
      <c r="G11" s="55">
        <f>[2]Tab3!I9</f>
        <v>0.14339142975873279</v>
      </c>
    </row>
    <row r="12" spans="1:7" x14ac:dyDescent="0.25">
      <c r="A12" s="68" t="s">
        <v>27</v>
      </c>
      <c r="B12" s="57">
        <f>[2]Tab3!D10</f>
        <v>86024</v>
      </c>
      <c r="C12" s="58">
        <f>[2]Tab3!E10</f>
        <v>8.8719383592937018E-2</v>
      </c>
      <c r="D12" s="57">
        <f>[2]Tab3!F10</f>
        <v>43801</v>
      </c>
      <c r="E12" s="58">
        <f>[2]Tab3!G10</f>
        <v>0.11248186335563229</v>
      </c>
      <c r="F12" s="57">
        <f>[2]Tab3!H10</f>
        <v>8310</v>
      </c>
      <c r="G12" s="58">
        <f>[2]Tab3!I10</f>
        <v>6.7711261580581286E-2</v>
      </c>
    </row>
    <row r="13" spans="1:7" x14ac:dyDescent="0.25">
      <c r="A13" s="28" t="s">
        <v>28</v>
      </c>
      <c r="B13" s="43">
        <f>[2]Tab3!D12</f>
        <v>969619</v>
      </c>
      <c r="C13" s="45">
        <f>[2]Tab3!E12</f>
        <v>1</v>
      </c>
      <c r="D13" s="43">
        <f>[2]Tab3!F12</f>
        <v>389405</v>
      </c>
      <c r="E13" s="45">
        <f>[2]Tab3!G12</f>
        <v>1</v>
      </c>
      <c r="F13" s="43">
        <f>[2]Tab3!H12</f>
        <v>122727</v>
      </c>
      <c r="G13" s="45">
        <f>[2]Tab3!I12</f>
        <v>1</v>
      </c>
    </row>
    <row r="14" spans="1:7" ht="28.5" customHeight="1" x14ac:dyDescent="0.25">
      <c r="A14" s="48"/>
      <c r="B14" s="232" t="s">
        <v>17</v>
      </c>
      <c r="C14" s="232"/>
      <c r="D14" s="232" t="s">
        <v>18</v>
      </c>
      <c r="E14" s="232"/>
      <c r="F14" s="232" t="s">
        <v>19</v>
      </c>
      <c r="G14" s="232"/>
    </row>
    <row r="15" spans="1:7" ht="15.75" thickBot="1" x14ac:dyDescent="0.3">
      <c r="A15" s="38"/>
      <c r="B15" s="39" t="s">
        <v>6</v>
      </c>
      <c r="C15" s="39" t="s">
        <v>7</v>
      </c>
      <c r="D15" s="39" t="s">
        <v>6</v>
      </c>
      <c r="E15" s="39" t="s">
        <v>7</v>
      </c>
      <c r="F15" s="39" t="s">
        <v>6</v>
      </c>
      <c r="G15" s="39" t="s">
        <v>7</v>
      </c>
    </row>
    <row r="16" spans="1:7" ht="15.75" thickBot="1" x14ac:dyDescent="0.3">
      <c r="A16" s="28" t="s">
        <v>9</v>
      </c>
      <c r="B16" s="43">
        <f>[2]Tab3!J11</f>
        <v>52362</v>
      </c>
      <c r="C16" s="45">
        <f>[2]Tab3!K11</f>
        <v>0.28250032370840339</v>
      </c>
      <c r="D16" s="43">
        <f>[2]Tab3!L11</f>
        <v>57137</v>
      </c>
      <c r="E16" s="45">
        <f>[2]Tab3!M11</f>
        <v>0.2985728991936959</v>
      </c>
      <c r="F16" s="43">
        <f>[2]Tab3!N11</f>
        <v>16533</v>
      </c>
      <c r="G16" s="45">
        <f>[2]Tab3!O11</f>
        <v>0.20469740491283681</v>
      </c>
    </row>
    <row r="17" spans="1:7" ht="15.75" thickBot="1" x14ac:dyDescent="0.3">
      <c r="A17" s="51" t="s">
        <v>23</v>
      </c>
      <c r="B17" s="52"/>
      <c r="C17" s="52"/>
      <c r="D17" s="52"/>
      <c r="E17" s="52"/>
      <c r="F17" s="52"/>
      <c r="G17" s="52"/>
    </row>
    <row r="18" spans="1:7" ht="15.75" thickBot="1" x14ac:dyDescent="0.3">
      <c r="A18" s="66" t="s">
        <v>24</v>
      </c>
      <c r="B18" s="54">
        <f>[2]Tab3!J7</f>
        <v>9074</v>
      </c>
      <c r="C18" s="55">
        <f>[2]Tab3!K7</f>
        <v>4.8955500884802966E-2</v>
      </c>
      <c r="D18" s="54">
        <f>[2]Tab3!L7</f>
        <v>9594</v>
      </c>
      <c r="E18" s="55">
        <f>[2]Tab3!M7</f>
        <v>5.0134035648779572E-2</v>
      </c>
      <c r="F18" s="54">
        <f>[2]Tab3!N7</f>
        <v>3366</v>
      </c>
      <c r="G18" s="55">
        <f>[2]Tab3!O7</f>
        <v>4.1674920760697315E-2</v>
      </c>
    </row>
    <row r="19" spans="1:7" ht="15.75" thickBot="1" x14ac:dyDescent="0.3">
      <c r="A19" s="51" t="s">
        <v>25</v>
      </c>
      <c r="B19" s="67"/>
      <c r="C19" s="55"/>
      <c r="D19" s="67"/>
      <c r="E19" s="55"/>
      <c r="F19" s="67"/>
      <c r="G19" s="55"/>
    </row>
    <row r="20" spans="1:7" ht="15.75" thickBot="1" x14ac:dyDescent="0.3">
      <c r="A20" s="66" t="s">
        <v>26</v>
      </c>
      <c r="B20" s="54">
        <f>[2]Tab3!J9</f>
        <v>29349</v>
      </c>
      <c r="C20" s="55">
        <f>[2]Tab3!K9</f>
        <v>0.15834196555742591</v>
      </c>
      <c r="D20" s="54">
        <f>[2]Tab3!L9</f>
        <v>31520</v>
      </c>
      <c r="E20" s="55">
        <f>[2]Tab3!M9</f>
        <v>0.16470969393887142</v>
      </c>
      <c r="F20" s="54">
        <f>[2]Tab3!N9</f>
        <v>9216</v>
      </c>
      <c r="G20" s="55">
        <f>[2]Tab3!O9</f>
        <v>0.11410459587955631</v>
      </c>
    </row>
    <row r="21" spans="1:7" x14ac:dyDescent="0.25">
      <c r="A21" s="68" t="s">
        <v>27</v>
      </c>
      <c r="B21" s="57">
        <f>[2]Tab3!J10</f>
        <v>13939</v>
      </c>
      <c r="C21" s="58">
        <f>[2]Tab3!K10</f>
        <v>7.5202857266174636E-2</v>
      </c>
      <c r="D21" s="57">
        <f>[2]Tab3!L10</f>
        <v>16023</v>
      </c>
      <c r="E21" s="58">
        <f>[2]Tab3!M10</f>
        <v>8.3729169606044915E-2</v>
      </c>
      <c r="F21" s="57">
        <f>[2]Tab3!N10</f>
        <v>3951</v>
      </c>
      <c r="G21" s="58">
        <f>[2]Tab3!O10</f>
        <v>4.8917888272583199E-2</v>
      </c>
    </row>
    <row r="22" spans="1:7" x14ac:dyDescent="0.25">
      <c r="A22" s="28" t="s">
        <v>28</v>
      </c>
      <c r="B22" s="43">
        <f>[2]Tab3!J12</f>
        <v>185352</v>
      </c>
      <c r="C22" s="45">
        <f>[2]Tab3!K12</f>
        <v>1</v>
      </c>
      <c r="D22" s="43">
        <f>[2]Tab3!L12</f>
        <v>191367</v>
      </c>
      <c r="E22" s="45">
        <f>[2]Tab3!M12</f>
        <v>1</v>
      </c>
      <c r="F22" s="43">
        <f>[2]Tab3!N12</f>
        <v>80768</v>
      </c>
      <c r="G22" s="45">
        <f>[2]Tab3!O12</f>
        <v>1</v>
      </c>
    </row>
    <row r="23" spans="1:7" x14ac:dyDescent="0.25">
      <c r="E23" s="8"/>
    </row>
  </sheetData>
  <mergeCells count="6">
    <mergeCell ref="D14:E14"/>
    <mergeCell ref="F14:G14"/>
    <mergeCell ref="B14:C14"/>
    <mergeCell ref="F5:G5"/>
    <mergeCell ref="D5:E5"/>
    <mergeCell ref="B5:C5"/>
  </mergeCells>
  <hyperlinks>
    <hyperlink ref="A1" location="Forside!A1" display="Til forsiden" xr:uid="{00000000-0004-0000-0500-000000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5"/>
  <sheetViews>
    <sheetView topLeftCell="A74" workbookViewId="0">
      <selection activeCell="B7" sqref="B7:D105"/>
    </sheetView>
  </sheetViews>
  <sheetFormatPr defaultRowHeight="15" x14ac:dyDescent="0.25"/>
  <cols>
    <col min="1" max="1" width="27.42578125" customWidth="1"/>
    <col min="2" max="2" width="21.140625" customWidth="1"/>
    <col min="3" max="3" width="17.28515625" customWidth="1"/>
    <col min="4" max="4" width="19" customWidth="1"/>
  </cols>
  <sheetData>
    <row r="1" spans="1:4" x14ac:dyDescent="0.25">
      <c r="A1" s="2" t="s">
        <v>69</v>
      </c>
    </row>
    <row r="4" spans="1:4" x14ac:dyDescent="0.25">
      <c r="A4" t="s">
        <v>368</v>
      </c>
    </row>
    <row r="5" spans="1:4" ht="28.5" customHeight="1" x14ac:dyDescent="0.25">
      <c r="A5" s="109" t="s">
        <v>119</v>
      </c>
      <c r="B5" s="110" t="s">
        <v>369</v>
      </c>
      <c r="C5" s="160" t="s">
        <v>219</v>
      </c>
      <c r="D5" s="110" t="s">
        <v>220</v>
      </c>
    </row>
    <row r="6" spans="1:4" ht="15.75" thickBot="1" x14ac:dyDescent="0.3">
      <c r="A6" s="38"/>
      <c r="B6" s="39" t="s">
        <v>6</v>
      </c>
      <c r="C6" s="39" t="s">
        <v>6</v>
      </c>
      <c r="D6" s="39" t="s">
        <v>7</v>
      </c>
    </row>
    <row r="7" spans="1:4" ht="15.75" thickBot="1" x14ac:dyDescent="0.3">
      <c r="A7" s="35" t="s">
        <v>9</v>
      </c>
      <c r="B7" s="199">
        <v>174745.86447742779</v>
      </c>
      <c r="C7" s="199">
        <v>573042</v>
      </c>
      <c r="D7" s="185">
        <v>0.30494425273789322</v>
      </c>
    </row>
    <row r="8" spans="1:4" ht="15.75" thickBot="1" x14ac:dyDescent="0.3">
      <c r="A8" s="53" t="s">
        <v>120</v>
      </c>
      <c r="B8" s="54">
        <v>1907.344138660947</v>
      </c>
      <c r="C8" s="54">
        <v>8099</v>
      </c>
      <c r="D8" s="55">
        <v>0.2355036595457399</v>
      </c>
    </row>
    <row r="9" spans="1:4" ht="15.75" thickBot="1" x14ac:dyDescent="0.3">
      <c r="A9" s="53" t="s">
        <v>283</v>
      </c>
      <c r="B9" s="54">
        <v>415.82679514586522</v>
      </c>
      <c r="C9" s="54">
        <v>1704</v>
      </c>
      <c r="D9" s="55">
        <v>0.24402980935790211</v>
      </c>
    </row>
    <row r="10" spans="1:4" ht="15.75" thickBot="1" x14ac:dyDescent="0.3">
      <c r="A10" s="53" t="s">
        <v>122</v>
      </c>
      <c r="B10" s="54">
        <v>707.54927585588371</v>
      </c>
      <c r="C10" s="54">
        <v>1497</v>
      </c>
      <c r="D10" s="55">
        <v>0.47264480685095772</v>
      </c>
    </row>
    <row r="11" spans="1:4" ht="15.75" thickBot="1" x14ac:dyDescent="0.3">
      <c r="A11" s="53" t="s">
        <v>123</v>
      </c>
      <c r="B11" s="54">
        <v>3251.8832374403728</v>
      </c>
      <c r="C11" s="54">
        <v>13842</v>
      </c>
      <c r="D11" s="55">
        <v>0.2349287124288667</v>
      </c>
    </row>
    <row r="12" spans="1:4" ht="15.75" thickBot="1" x14ac:dyDescent="0.3">
      <c r="A12" s="53" t="s">
        <v>124</v>
      </c>
      <c r="B12" s="54">
        <v>751.0624037144529</v>
      </c>
      <c r="C12" s="54">
        <v>2294</v>
      </c>
      <c r="D12" s="55">
        <v>0.3274029658737807</v>
      </c>
    </row>
    <row r="13" spans="1:4" ht="15.75" thickBot="1" x14ac:dyDescent="0.3">
      <c r="A13" s="53" t="s">
        <v>125</v>
      </c>
      <c r="B13" s="54">
        <v>730.06956339857049</v>
      </c>
      <c r="C13" s="54">
        <v>1649</v>
      </c>
      <c r="D13" s="55">
        <v>0.44273472613618592</v>
      </c>
    </row>
    <row r="14" spans="1:4" ht="15.75" thickBot="1" x14ac:dyDescent="0.3">
      <c r="A14" s="53" t="s">
        <v>126</v>
      </c>
      <c r="B14" s="54">
        <v>2927.459087467666</v>
      </c>
      <c r="C14" s="54">
        <v>12330</v>
      </c>
      <c r="D14" s="55">
        <v>0.23742571674514731</v>
      </c>
    </row>
    <row r="15" spans="1:4" ht="15.75" thickBot="1" x14ac:dyDescent="0.3">
      <c r="A15" s="53" t="s">
        <v>127</v>
      </c>
      <c r="B15" s="54">
        <v>624.3602357630873</v>
      </c>
      <c r="C15" s="54">
        <v>1461</v>
      </c>
      <c r="D15" s="55">
        <v>0.42735129073448819</v>
      </c>
    </row>
    <row r="16" spans="1:4" ht="15.75" thickBot="1" x14ac:dyDescent="0.3">
      <c r="A16" s="53" t="s">
        <v>128</v>
      </c>
      <c r="B16" s="54">
        <v>216.30128520822109</v>
      </c>
      <c r="C16" s="54">
        <v>870</v>
      </c>
      <c r="D16" s="55">
        <v>0.24862216690600131</v>
      </c>
    </row>
    <row r="17" spans="1:4" ht="15.75" thickBot="1" x14ac:dyDescent="0.3">
      <c r="A17" s="53" t="s">
        <v>129</v>
      </c>
      <c r="B17" s="54">
        <v>646.85543594342141</v>
      </c>
      <c r="C17" s="54">
        <v>2394</v>
      </c>
      <c r="D17" s="55">
        <v>0.27019859479675079</v>
      </c>
    </row>
    <row r="18" spans="1:4" ht="15.75" thickBot="1" x14ac:dyDescent="0.3">
      <c r="A18" s="53" t="s">
        <v>130</v>
      </c>
      <c r="B18" s="54">
        <v>4568.9151645769834</v>
      </c>
      <c r="C18" s="54">
        <v>14471</v>
      </c>
      <c r="D18" s="55">
        <v>0.31572905566837012</v>
      </c>
    </row>
    <row r="19" spans="1:4" ht="15.75" thickBot="1" x14ac:dyDescent="0.3">
      <c r="A19" s="53" t="s">
        <v>131</v>
      </c>
      <c r="B19" s="54">
        <v>35.146058869999997</v>
      </c>
      <c r="C19" s="54">
        <v>87</v>
      </c>
      <c r="D19" s="55">
        <v>0.40397768816091961</v>
      </c>
    </row>
    <row r="20" spans="1:4" ht="15.75" thickBot="1" x14ac:dyDescent="0.3">
      <c r="A20" s="53" t="s">
        <v>132</v>
      </c>
      <c r="B20" s="54">
        <v>643.0085008073064</v>
      </c>
      <c r="C20" s="54">
        <v>1717</v>
      </c>
      <c r="D20" s="55">
        <v>0.37449534118072592</v>
      </c>
    </row>
    <row r="21" spans="1:4" ht="15.75" thickBot="1" x14ac:dyDescent="0.3">
      <c r="A21" s="53" t="s">
        <v>133</v>
      </c>
      <c r="B21" s="54">
        <v>699.74570143554843</v>
      </c>
      <c r="C21" s="54">
        <v>1916</v>
      </c>
      <c r="D21" s="55">
        <v>0.36521174396427369</v>
      </c>
    </row>
    <row r="22" spans="1:4" ht="15.75" thickBot="1" x14ac:dyDescent="0.3">
      <c r="A22" s="53" t="s">
        <v>134</v>
      </c>
      <c r="B22" s="54">
        <v>1406.3168796193229</v>
      </c>
      <c r="C22" s="54">
        <v>5404</v>
      </c>
      <c r="D22" s="55">
        <v>0.26023628416345729</v>
      </c>
    </row>
    <row r="23" spans="1:4" ht="15.75" thickBot="1" x14ac:dyDescent="0.3">
      <c r="A23" s="53" t="s">
        <v>135</v>
      </c>
      <c r="B23" s="54">
        <v>2090.0566776446822</v>
      </c>
      <c r="C23" s="54">
        <v>6445</v>
      </c>
      <c r="D23" s="55">
        <v>0.32429118349801123</v>
      </c>
    </row>
    <row r="24" spans="1:4" ht="15.75" thickBot="1" x14ac:dyDescent="0.3">
      <c r="A24" s="53" t="s">
        <v>136</v>
      </c>
      <c r="B24" s="54">
        <v>1704.9358514525311</v>
      </c>
      <c r="C24" s="54">
        <v>5568</v>
      </c>
      <c r="D24" s="55">
        <v>0.30620255952811259</v>
      </c>
    </row>
    <row r="25" spans="1:4" ht="15.75" thickBot="1" x14ac:dyDescent="0.3">
      <c r="A25" s="53" t="s">
        <v>137</v>
      </c>
      <c r="B25" s="54">
        <v>2167.493112737734</v>
      </c>
      <c r="C25" s="54">
        <v>5333</v>
      </c>
      <c r="D25" s="55">
        <v>0.40643036053585863</v>
      </c>
    </row>
    <row r="26" spans="1:4" ht="15.75" thickBot="1" x14ac:dyDescent="0.3">
      <c r="A26" s="53" t="s">
        <v>138</v>
      </c>
      <c r="B26" s="54">
        <v>955.33210420981516</v>
      </c>
      <c r="C26" s="54">
        <v>3117</v>
      </c>
      <c r="D26" s="55">
        <v>0.30649089002560642</v>
      </c>
    </row>
    <row r="27" spans="1:4" ht="15.75" thickBot="1" x14ac:dyDescent="0.3">
      <c r="A27" s="53" t="s">
        <v>139</v>
      </c>
      <c r="B27" s="54">
        <v>1204.968080133237</v>
      </c>
      <c r="C27" s="54">
        <v>5576</v>
      </c>
      <c r="D27" s="55">
        <v>0.21609901006693619</v>
      </c>
    </row>
    <row r="28" spans="1:4" ht="15.75" thickBot="1" x14ac:dyDescent="0.3">
      <c r="A28" s="53" t="s">
        <v>140</v>
      </c>
      <c r="B28" s="54">
        <v>866.04241178742654</v>
      </c>
      <c r="C28" s="54">
        <v>1779</v>
      </c>
      <c r="D28" s="55">
        <v>0.48681417188725501</v>
      </c>
    </row>
    <row r="29" spans="1:4" ht="15.75" thickBot="1" x14ac:dyDescent="0.3">
      <c r="A29" s="53" t="s">
        <v>141</v>
      </c>
      <c r="B29" s="54">
        <v>423.88414764171313</v>
      </c>
      <c r="C29" s="54">
        <v>1467</v>
      </c>
      <c r="D29" s="55">
        <v>0.2889462492445215</v>
      </c>
    </row>
    <row r="30" spans="1:4" ht="15.75" thickBot="1" x14ac:dyDescent="0.3">
      <c r="A30" s="53" t="s">
        <v>142</v>
      </c>
      <c r="B30" s="54">
        <v>2605.3849620818651</v>
      </c>
      <c r="C30" s="54">
        <v>12877</v>
      </c>
      <c r="D30" s="55">
        <v>0.20232856737453331</v>
      </c>
    </row>
    <row r="31" spans="1:4" ht="15.75" thickBot="1" x14ac:dyDescent="0.3">
      <c r="A31" s="53" t="s">
        <v>143</v>
      </c>
      <c r="B31" s="54">
        <v>1096.375347950549</v>
      </c>
      <c r="C31" s="54">
        <v>4862</v>
      </c>
      <c r="D31" s="55">
        <v>0.2254988375052549</v>
      </c>
    </row>
    <row r="32" spans="1:4" ht="15.75" thickBot="1" x14ac:dyDescent="0.3">
      <c r="A32" s="53" t="s">
        <v>144</v>
      </c>
      <c r="B32" s="54">
        <v>1686.7821418976889</v>
      </c>
      <c r="C32" s="54">
        <v>6298</v>
      </c>
      <c r="D32" s="55">
        <v>0.26782822195898531</v>
      </c>
    </row>
    <row r="33" spans="1:4" ht="15.75" thickBot="1" x14ac:dyDescent="0.3">
      <c r="A33" s="53" t="s">
        <v>145</v>
      </c>
      <c r="B33" s="54">
        <v>478.99511587555429</v>
      </c>
      <c r="C33" s="54">
        <v>1049</v>
      </c>
      <c r="D33" s="55">
        <v>0.45662070150195833</v>
      </c>
    </row>
    <row r="34" spans="1:4" ht="15.75" thickBot="1" x14ac:dyDescent="0.3">
      <c r="A34" s="53" t="s">
        <v>146</v>
      </c>
      <c r="B34" s="54">
        <v>1524.9899802166749</v>
      </c>
      <c r="C34" s="54">
        <v>3434</v>
      </c>
      <c r="D34" s="55">
        <v>0.44408560868278257</v>
      </c>
    </row>
    <row r="35" spans="1:4" ht="15.75" thickBot="1" x14ac:dyDescent="0.3">
      <c r="A35" s="53" t="s">
        <v>147</v>
      </c>
      <c r="B35" s="54">
        <v>1704.5662566437511</v>
      </c>
      <c r="C35" s="54">
        <v>3998</v>
      </c>
      <c r="D35" s="55">
        <v>0.42635474153170361</v>
      </c>
    </row>
    <row r="36" spans="1:4" ht="15.75" thickBot="1" x14ac:dyDescent="0.3">
      <c r="A36" s="53" t="s">
        <v>148</v>
      </c>
      <c r="B36" s="54">
        <v>752.47765497475677</v>
      </c>
      <c r="C36" s="54">
        <v>2049</v>
      </c>
      <c r="D36" s="55">
        <v>0.36724141287201412</v>
      </c>
    </row>
    <row r="37" spans="1:4" ht="15.75" thickBot="1" x14ac:dyDescent="0.3">
      <c r="A37" s="53" t="s">
        <v>149</v>
      </c>
      <c r="B37" s="54">
        <v>454.47955709414663</v>
      </c>
      <c r="C37" s="54">
        <v>1190</v>
      </c>
      <c r="D37" s="55">
        <v>0.38191559419676191</v>
      </c>
    </row>
    <row r="38" spans="1:4" ht="15.75" thickBot="1" x14ac:dyDescent="0.3">
      <c r="A38" s="53" t="s">
        <v>150</v>
      </c>
      <c r="B38" s="54">
        <v>2431.3489738200328</v>
      </c>
      <c r="C38" s="54">
        <v>8220</v>
      </c>
      <c r="D38" s="55">
        <v>0.29578454669343462</v>
      </c>
    </row>
    <row r="39" spans="1:4" ht="15.75" thickBot="1" x14ac:dyDescent="0.3">
      <c r="A39" s="53" t="s">
        <v>151</v>
      </c>
      <c r="B39" s="54">
        <v>1634.7276783891509</v>
      </c>
      <c r="C39" s="54">
        <v>8143</v>
      </c>
      <c r="D39" s="55">
        <v>0.20075250870553241</v>
      </c>
    </row>
    <row r="40" spans="1:4" ht="15.75" thickBot="1" x14ac:dyDescent="0.3">
      <c r="A40" s="53" t="s">
        <v>152</v>
      </c>
      <c r="B40" s="54">
        <v>2383.3198934836969</v>
      </c>
      <c r="C40" s="54">
        <v>7399</v>
      </c>
      <c r="D40" s="55">
        <v>0.32211378476600849</v>
      </c>
    </row>
    <row r="41" spans="1:4" ht="15.75" thickBot="1" x14ac:dyDescent="0.3">
      <c r="A41" s="53" t="s">
        <v>153</v>
      </c>
      <c r="B41" s="54">
        <v>1208.33434090222</v>
      </c>
      <c r="C41" s="54">
        <v>4235</v>
      </c>
      <c r="D41" s="55">
        <v>0.28532097778092552</v>
      </c>
    </row>
    <row r="42" spans="1:4" ht="15.75" thickBot="1" x14ac:dyDescent="0.3">
      <c r="A42" s="53" t="s">
        <v>154</v>
      </c>
      <c r="B42" s="54">
        <v>1371.0870027828919</v>
      </c>
      <c r="C42" s="54">
        <v>3328</v>
      </c>
      <c r="D42" s="55">
        <v>0.41198527727851331</v>
      </c>
    </row>
    <row r="43" spans="1:4" ht="15.75" thickBot="1" x14ac:dyDescent="0.3">
      <c r="A43" s="53" t="s">
        <v>155</v>
      </c>
      <c r="B43" s="54">
        <v>2252.676603982703</v>
      </c>
      <c r="C43" s="54">
        <v>6857</v>
      </c>
      <c r="D43" s="55">
        <v>0.32852218229294189</v>
      </c>
    </row>
    <row r="44" spans="1:4" ht="15.75" thickBot="1" x14ac:dyDescent="0.3">
      <c r="A44" s="53" t="s">
        <v>156</v>
      </c>
      <c r="B44" s="54">
        <v>1472.103339909899</v>
      </c>
      <c r="C44" s="54">
        <v>4833</v>
      </c>
      <c r="D44" s="55">
        <v>0.30459411129937908</v>
      </c>
    </row>
    <row r="45" spans="1:4" ht="15.75" thickBot="1" x14ac:dyDescent="0.3">
      <c r="A45" s="53" t="s">
        <v>157</v>
      </c>
      <c r="B45" s="54">
        <v>2551.929582504747</v>
      </c>
      <c r="C45" s="54">
        <v>7077</v>
      </c>
      <c r="D45" s="55">
        <v>0.360594825844955</v>
      </c>
    </row>
    <row r="46" spans="1:4" ht="15.75" thickBot="1" x14ac:dyDescent="0.3">
      <c r="A46" s="53" t="s">
        <v>158</v>
      </c>
      <c r="B46" s="54">
        <v>2700.7680996749468</v>
      </c>
      <c r="C46" s="54">
        <v>10801</v>
      </c>
      <c r="D46" s="55">
        <v>0.25004796775066629</v>
      </c>
    </row>
    <row r="47" spans="1:4" ht="15.75" thickBot="1" x14ac:dyDescent="0.3">
      <c r="A47" s="53" t="s">
        <v>159</v>
      </c>
      <c r="B47" s="54">
        <v>2185.8964901515728</v>
      </c>
      <c r="C47" s="54">
        <v>7605</v>
      </c>
      <c r="D47" s="55">
        <v>0.28742886129540729</v>
      </c>
    </row>
    <row r="48" spans="1:4" ht="15.75" thickBot="1" x14ac:dyDescent="0.3">
      <c r="A48" s="53" t="s">
        <v>160</v>
      </c>
      <c r="B48" s="54">
        <v>485.17549766665809</v>
      </c>
      <c r="C48" s="54">
        <v>1891</v>
      </c>
      <c r="D48" s="55">
        <v>0.25657086074386998</v>
      </c>
    </row>
    <row r="49" spans="1:4" ht="15.75" thickBot="1" x14ac:dyDescent="0.3">
      <c r="A49" s="53" t="s">
        <v>161</v>
      </c>
      <c r="B49" s="54">
        <v>967.98897929408133</v>
      </c>
      <c r="C49" s="54">
        <v>2598</v>
      </c>
      <c r="D49" s="55">
        <v>0.37259006131411909</v>
      </c>
    </row>
    <row r="50" spans="1:4" ht="15.75" thickBot="1" x14ac:dyDescent="0.3">
      <c r="A50" s="53" t="s">
        <v>162</v>
      </c>
      <c r="B50" s="54">
        <v>1622.5557771789811</v>
      </c>
      <c r="C50" s="54">
        <v>6979</v>
      </c>
      <c r="D50" s="55">
        <v>0.23249115592190581</v>
      </c>
    </row>
    <row r="51" spans="1:4" ht="15.75" thickBot="1" x14ac:dyDescent="0.3">
      <c r="A51" s="53" t="s">
        <v>163</v>
      </c>
      <c r="B51" s="54">
        <v>419.21106158556591</v>
      </c>
      <c r="C51" s="54">
        <v>884</v>
      </c>
      <c r="D51" s="55">
        <v>0.4742206579022239</v>
      </c>
    </row>
    <row r="52" spans="1:4" ht="15.75" thickBot="1" x14ac:dyDescent="0.3">
      <c r="A52" s="53" t="s">
        <v>164</v>
      </c>
      <c r="B52" s="54">
        <v>1423.7179827605551</v>
      </c>
      <c r="C52" s="54">
        <v>2939</v>
      </c>
      <c r="D52" s="55">
        <v>0.48442258685285988</v>
      </c>
    </row>
    <row r="53" spans="1:4" ht="15.75" thickBot="1" x14ac:dyDescent="0.3">
      <c r="A53" s="53" t="s">
        <v>165</v>
      </c>
      <c r="B53" s="54">
        <v>455.38146043322081</v>
      </c>
      <c r="C53" s="54">
        <v>1130</v>
      </c>
      <c r="D53" s="55">
        <v>0.40299244286125729</v>
      </c>
    </row>
    <row r="54" spans="1:4" ht="15.75" thickBot="1" x14ac:dyDescent="0.3">
      <c r="A54" s="53" t="s">
        <v>166</v>
      </c>
      <c r="B54" s="54">
        <v>2813.459747149644</v>
      </c>
      <c r="C54" s="54">
        <v>9108</v>
      </c>
      <c r="D54" s="55">
        <v>0.3088998404863465</v>
      </c>
    </row>
    <row r="55" spans="1:4" ht="15.75" thickBot="1" x14ac:dyDescent="0.3">
      <c r="A55" s="53" t="s">
        <v>167</v>
      </c>
      <c r="B55" s="54">
        <v>21345.809975796681</v>
      </c>
      <c r="C55" s="54">
        <v>76669</v>
      </c>
      <c r="D55" s="55">
        <v>0.27841513487585179</v>
      </c>
    </row>
    <row r="56" spans="1:4" ht="15.75" thickBot="1" x14ac:dyDescent="0.3">
      <c r="A56" s="53" t="s">
        <v>168</v>
      </c>
      <c r="B56" s="54">
        <v>2435.1150713721131</v>
      </c>
      <c r="C56" s="54">
        <v>8651</v>
      </c>
      <c r="D56" s="55">
        <v>0.28148365175957851</v>
      </c>
    </row>
    <row r="57" spans="1:4" ht="15.75" thickBot="1" x14ac:dyDescent="0.3">
      <c r="A57" s="53" t="s">
        <v>169</v>
      </c>
      <c r="B57" s="54">
        <v>167.40950828829759</v>
      </c>
      <c r="C57" s="54">
        <v>340</v>
      </c>
      <c r="D57" s="55">
        <v>0.492380906730287</v>
      </c>
    </row>
    <row r="58" spans="1:4" ht="15.75" thickBot="1" x14ac:dyDescent="0.3">
      <c r="A58" s="53" t="s">
        <v>170</v>
      </c>
      <c r="B58" s="54">
        <v>260.25224007978193</v>
      </c>
      <c r="C58" s="54">
        <v>832</v>
      </c>
      <c r="D58" s="55">
        <v>0.31280317317281481</v>
      </c>
    </row>
    <row r="59" spans="1:4" ht="15.75" thickBot="1" x14ac:dyDescent="0.3">
      <c r="A59" s="53" t="s">
        <v>171</v>
      </c>
      <c r="B59" s="54">
        <v>202.8755410389266</v>
      </c>
      <c r="C59" s="54">
        <v>488</v>
      </c>
      <c r="D59" s="55">
        <v>0.41572856770271838</v>
      </c>
    </row>
    <row r="60" spans="1:4" ht="15.75" thickBot="1" x14ac:dyDescent="0.3">
      <c r="A60" s="53" t="s">
        <v>172</v>
      </c>
      <c r="B60" s="54">
        <v>1184.533218320038</v>
      </c>
      <c r="C60" s="54">
        <v>2307</v>
      </c>
      <c r="D60" s="55">
        <v>0.51345176346772348</v>
      </c>
    </row>
    <row r="61" spans="1:4" ht="15.75" thickBot="1" x14ac:dyDescent="0.3">
      <c r="A61" s="53" t="s">
        <v>173</v>
      </c>
      <c r="B61" s="54">
        <v>1192.1185453964531</v>
      </c>
      <c r="C61" s="54">
        <v>5733</v>
      </c>
      <c r="D61" s="55">
        <v>0.20793974278675259</v>
      </c>
    </row>
    <row r="62" spans="1:4" ht="15.75" thickBot="1" x14ac:dyDescent="0.3">
      <c r="A62" s="53" t="s">
        <v>174</v>
      </c>
      <c r="B62" s="54">
        <v>15.773786919199839</v>
      </c>
      <c r="C62" s="54">
        <v>29</v>
      </c>
      <c r="D62" s="55">
        <v>0.54392368686896009</v>
      </c>
    </row>
    <row r="63" spans="1:4" ht="15.75" thickBot="1" x14ac:dyDescent="0.3">
      <c r="A63" s="53" t="s">
        <v>175</v>
      </c>
      <c r="B63" s="54">
        <v>698.53914079380604</v>
      </c>
      <c r="C63" s="54">
        <v>1579</v>
      </c>
      <c r="D63" s="55">
        <v>0.44239337605687529</v>
      </c>
    </row>
    <row r="64" spans="1:4" ht="15.75" thickBot="1" x14ac:dyDescent="0.3">
      <c r="A64" s="53" t="s">
        <v>176</v>
      </c>
      <c r="B64" s="54">
        <v>734.12379344190697</v>
      </c>
      <c r="C64" s="54">
        <v>2052</v>
      </c>
      <c r="D64" s="55">
        <v>0.35776013325629002</v>
      </c>
    </row>
    <row r="65" spans="1:4" ht="15.75" thickBot="1" x14ac:dyDescent="0.3">
      <c r="A65" s="53" t="s">
        <v>177</v>
      </c>
      <c r="B65" s="54">
        <v>283.57361793014849</v>
      </c>
      <c r="C65" s="54">
        <v>699</v>
      </c>
      <c r="D65" s="55">
        <v>0.40568471806888201</v>
      </c>
    </row>
    <row r="66" spans="1:4" ht="15.75" thickBot="1" x14ac:dyDescent="0.3">
      <c r="A66" s="53" t="s">
        <v>178</v>
      </c>
      <c r="B66" s="54">
        <v>629.84853991841078</v>
      </c>
      <c r="C66" s="54">
        <v>1776</v>
      </c>
      <c r="D66" s="55">
        <v>0.35464444815225832</v>
      </c>
    </row>
    <row r="67" spans="1:4" ht="15.75" thickBot="1" x14ac:dyDescent="0.3">
      <c r="A67" s="53" t="s">
        <v>179</v>
      </c>
      <c r="B67" s="54">
        <v>384.8042905100869</v>
      </c>
      <c r="C67" s="54">
        <v>800</v>
      </c>
      <c r="D67" s="55">
        <v>0.48100536313760861</v>
      </c>
    </row>
    <row r="68" spans="1:4" ht="15.75" thickBot="1" x14ac:dyDescent="0.3">
      <c r="A68" s="53" t="s">
        <v>180</v>
      </c>
      <c r="B68" s="54">
        <v>938.21434195871063</v>
      </c>
      <c r="C68" s="54">
        <v>2075</v>
      </c>
      <c r="D68" s="55">
        <v>0.45215149010058342</v>
      </c>
    </row>
    <row r="69" spans="1:4" ht="15.75" thickBot="1" x14ac:dyDescent="0.3">
      <c r="A69" s="53" t="s">
        <v>181</v>
      </c>
      <c r="B69" s="54">
        <v>2159.0895037842579</v>
      </c>
      <c r="C69" s="54">
        <v>6047</v>
      </c>
      <c r="D69" s="55">
        <v>0.35705134840156411</v>
      </c>
    </row>
    <row r="70" spans="1:4" ht="15.75" thickBot="1" x14ac:dyDescent="0.3">
      <c r="A70" s="53" t="s">
        <v>182</v>
      </c>
      <c r="B70" s="54">
        <v>481.39472210699381</v>
      </c>
      <c r="C70" s="54">
        <v>1428</v>
      </c>
      <c r="D70" s="55">
        <v>0.33711114993486962</v>
      </c>
    </row>
    <row r="71" spans="1:4" ht="15.75" thickBot="1" x14ac:dyDescent="0.3">
      <c r="A71" s="53" t="s">
        <v>183</v>
      </c>
      <c r="B71" s="54">
        <v>9009.3470257642675</v>
      </c>
      <c r="C71" s="54">
        <v>27433</v>
      </c>
      <c r="D71" s="55">
        <v>0.32841275200540471</v>
      </c>
    </row>
    <row r="72" spans="1:4" ht="15.75" thickBot="1" x14ac:dyDescent="0.3">
      <c r="A72" s="53" t="s">
        <v>184</v>
      </c>
      <c r="B72" s="54">
        <v>528.36511464314003</v>
      </c>
      <c r="C72" s="54">
        <v>990</v>
      </c>
      <c r="D72" s="55">
        <v>0.53370213600317173</v>
      </c>
    </row>
    <row r="73" spans="1:4" ht="15.75" thickBot="1" x14ac:dyDescent="0.3">
      <c r="A73" s="53" t="s">
        <v>185</v>
      </c>
      <c r="B73" s="54">
        <v>3155.221446991749</v>
      </c>
      <c r="C73" s="54">
        <v>7900</v>
      </c>
      <c r="D73" s="55">
        <v>0.39939511987237331</v>
      </c>
    </row>
    <row r="74" spans="1:4" ht="15.75" thickBot="1" x14ac:dyDescent="0.3">
      <c r="A74" s="53" t="s">
        <v>186</v>
      </c>
      <c r="B74" s="54">
        <v>228.6140684799465</v>
      </c>
      <c r="C74" s="54">
        <v>648</v>
      </c>
      <c r="D74" s="55">
        <v>0.35279948839497921</v>
      </c>
    </row>
    <row r="75" spans="1:4" ht="15.75" thickBot="1" x14ac:dyDescent="0.3">
      <c r="A75" s="53" t="s">
        <v>187</v>
      </c>
      <c r="B75" s="54">
        <v>890.1433481216261</v>
      </c>
      <c r="C75" s="54">
        <v>2244</v>
      </c>
      <c r="D75" s="55">
        <v>0.39667707135544827</v>
      </c>
    </row>
    <row r="76" spans="1:4" ht="15.75" thickBot="1" x14ac:dyDescent="0.3">
      <c r="A76" s="53" t="s">
        <v>188</v>
      </c>
      <c r="B76" s="54">
        <v>1073.8081270632019</v>
      </c>
      <c r="C76" s="54">
        <v>3209</v>
      </c>
      <c r="D76" s="55">
        <v>0.33462390996048669</v>
      </c>
    </row>
    <row r="77" spans="1:4" ht="15.75" thickBot="1" x14ac:dyDescent="0.3">
      <c r="A77" s="53" t="s">
        <v>189</v>
      </c>
      <c r="B77" s="54">
        <v>2646.569858320207</v>
      </c>
      <c r="C77" s="54">
        <v>9367</v>
      </c>
      <c r="D77" s="55">
        <v>0.28254188729798302</v>
      </c>
    </row>
    <row r="78" spans="1:4" ht="15.75" thickBot="1" x14ac:dyDescent="0.3">
      <c r="A78" s="53" t="s">
        <v>190</v>
      </c>
      <c r="B78" s="54">
        <v>1014.384831313504</v>
      </c>
      <c r="C78" s="54">
        <v>4388</v>
      </c>
      <c r="D78" s="55">
        <v>0.23117247750991429</v>
      </c>
    </row>
    <row r="79" spans="1:4" ht="15.75" thickBot="1" x14ac:dyDescent="0.3">
      <c r="A79" s="53" t="s">
        <v>191</v>
      </c>
      <c r="B79" s="54">
        <v>2043.969863617634</v>
      </c>
      <c r="C79" s="54">
        <v>8752</v>
      </c>
      <c r="D79" s="55">
        <v>0.2335431745449765</v>
      </c>
    </row>
    <row r="80" spans="1:4" ht="15.75" thickBot="1" x14ac:dyDescent="0.3">
      <c r="A80" s="53" t="s">
        <v>192</v>
      </c>
      <c r="B80" s="54">
        <v>23.647302490000001</v>
      </c>
      <c r="C80" s="54">
        <v>50</v>
      </c>
      <c r="D80" s="55">
        <v>0.47294604979999988</v>
      </c>
    </row>
    <row r="81" spans="1:4" ht="15.75" thickBot="1" x14ac:dyDescent="0.3">
      <c r="A81" s="53" t="s">
        <v>193</v>
      </c>
      <c r="B81" s="54">
        <v>2584.4971883395178</v>
      </c>
      <c r="C81" s="54">
        <v>7379</v>
      </c>
      <c r="D81" s="55">
        <v>0.35025033044308412</v>
      </c>
    </row>
    <row r="82" spans="1:4" ht="15.75" thickBot="1" x14ac:dyDescent="0.3">
      <c r="A82" s="53" t="s">
        <v>194</v>
      </c>
      <c r="B82" s="54">
        <v>1027.0548645037541</v>
      </c>
      <c r="C82" s="54">
        <v>3071</v>
      </c>
      <c r="D82" s="55">
        <v>0.33443662146003061</v>
      </c>
    </row>
    <row r="83" spans="1:4" ht="15.75" thickBot="1" x14ac:dyDescent="0.3">
      <c r="A83" s="53" t="s">
        <v>195</v>
      </c>
      <c r="B83" s="54">
        <v>893.90770867825347</v>
      </c>
      <c r="C83" s="54">
        <v>2303</v>
      </c>
      <c r="D83" s="55">
        <v>0.38814924388981908</v>
      </c>
    </row>
    <row r="84" spans="1:4" ht="15.75" thickBot="1" x14ac:dyDescent="0.3">
      <c r="A84" s="53" t="s">
        <v>196</v>
      </c>
      <c r="B84" s="54">
        <v>3262.2112756416932</v>
      </c>
      <c r="C84" s="54">
        <v>9625</v>
      </c>
      <c r="D84" s="55">
        <v>0.33893104162511101</v>
      </c>
    </row>
    <row r="85" spans="1:4" ht="15.75" thickBot="1" x14ac:dyDescent="0.3">
      <c r="A85" s="53" t="s">
        <v>197</v>
      </c>
      <c r="B85" s="54">
        <v>445.69239060282791</v>
      </c>
      <c r="C85" s="54">
        <v>1556</v>
      </c>
      <c r="D85" s="55">
        <v>0.28643469833086632</v>
      </c>
    </row>
    <row r="86" spans="1:4" ht="15.75" thickBot="1" x14ac:dyDescent="0.3">
      <c r="A86" s="53" t="s">
        <v>198</v>
      </c>
      <c r="B86" s="54">
        <v>654.78025645382104</v>
      </c>
      <c r="C86" s="54">
        <v>1682</v>
      </c>
      <c r="D86" s="55">
        <v>0.38928671608431692</v>
      </c>
    </row>
    <row r="87" spans="1:4" ht="15.75" thickBot="1" x14ac:dyDescent="0.3">
      <c r="A87" s="53" t="s">
        <v>199</v>
      </c>
      <c r="B87" s="54">
        <v>203.76598225875</v>
      </c>
      <c r="C87" s="54">
        <v>487</v>
      </c>
      <c r="D87" s="55">
        <v>0.41841064118839838</v>
      </c>
    </row>
    <row r="88" spans="1:4" ht="15.75" thickBot="1" x14ac:dyDescent="0.3">
      <c r="A88" s="53" t="s">
        <v>200</v>
      </c>
      <c r="B88" s="54">
        <v>420.67483096751079</v>
      </c>
      <c r="C88" s="54">
        <v>1201</v>
      </c>
      <c r="D88" s="55">
        <v>0.35027046708368931</v>
      </c>
    </row>
    <row r="89" spans="1:4" ht="15.75" thickBot="1" x14ac:dyDescent="0.3">
      <c r="A89" s="53" t="s">
        <v>201</v>
      </c>
      <c r="B89" s="54">
        <v>1771.3768139967351</v>
      </c>
      <c r="C89" s="54">
        <v>4149</v>
      </c>
      <c r="D89" s="55">
        <v>0.4269406637736165</v>
      </c>
    </row>
    <row r="90" spans="1:4" ht="15.75" thickBot="1" x14ac:dyDescent="0.3">
      <c r="A90" s="53" t="s">
        <v>202</v>
      </c>
      <c r="B90" s="54">
        <v>583.48480909071611</v>
      </c>
      <c r="C90" s="54">
        <v>1495</v>
      </c>
      <c r="D90" s="55">
        <v>0.3902908422011479</v>
      </c>
    </row>
    <row r="91" spans="1:4" ht="15.75" thickBot="1" x14ac:dyDescent="0.3">
      <c r="A91" s="53" t="s">
        <v>203</v>
      </c>
      <c r="B91" s="54">
        <v>2870.538176616792</v>
      </c>
      <c r="C91" s="54">
        <v>7971</v>
      </c>
      <c r="D91" s="55">
        <v>0.36012271692595549</v>
      </c>
    </row>
    <row r="92" spans="1:4" ht="15.75" thickBot="1" x14ac:dyDescent="0.3">
      <c r="A92" s="53" t="s">
        <v>204</v>
      </c>
      <c r="B92" s="54">
        <v>651.90100587607003</v>
      </c>
      <c r="C92" s="54">
        <v>1745</v>
      </c>
      <c r="D92" s="55">
        <v>0.37358223832439541</v>
      </c>
    </row>
    <row r="93" spans="1:4" ht="15.75" thickBot="1" x14ac:dyDescent="0.3">
      <c r="A93" s="53" t="s">
        <v>205</v>
      </c>
      <c r="B93" s="54">
        <v>702.65362039824777</v>
      </c>
      <c r="C93" s="54">
        <v>1515</v>
      </c>
      <c r="D93" s="55">
        <v>0.46379776923976751</v>
      </c>
    </row>
    <row r="94" spans="1:4" ht="15.75" thickBot="1" x14ac:dyDescent="0.3">
      <c r="A94" s="53" t="s">
        <v>206</v>
      </c>
      <c r="B94" s="54">
        <v>1846.214403250111</v>
      </c>
      <c r="C94" s="54">
        <v>7784</v>
      </c>
      <c r="D94" s="55">
        <v>0.23718067873202861</v>
      </c>
    </row>
    <row r="95" spans="1:4" ht="15.75" thickBot="1" x14ac:dyDescent="0.3">
      <c r="A95" s="53" t="s">
        <v>207</v>
      </c>
      <c r="B95" s="54">
        <v>105.0224935918921</v>
      </c>
      <c r="C95" s="54">
        <v>567</v>
      </c>
      <c r="D95" s="55">
        <v>0.18522485642309011</v>
      </c>
    </row>
    <row r="96" spans="1:4" ht="15.75" thickBot="1" x14ac:dyDescent="0.3">
      <c r="A96" s="53" t="s">
        <v>208</v>
      </c>
      <c r="B96" s="54">
        <v>1016.879627852664</v>
      </c>
      <c r="C96" s="54">
        <v>2587</v>
      </c>
      <c r="D96" s="55">
        <v>0.39307291374281578</v>
      </c>
    </row>
    <row r="97" spans="1:4" ht="15.75" thickBot="1" x14ac:dyDescent="0.3">
      <c r="A97" s="53" t="s">
        <v>209</v>
      </c>
      <c r="B97" s="54">
        <v>819.67409420727984</v>
      </c>
      <c r="C97" s="54">
        <v>2216</v>
      </c>
      <c r="D97" s="55">
        <v>0.3698890316819855</v>
      </c>
    </row>
    <row r="98" spans="1:4" ht="15.75" thickBot="1" x14ac:dyDescent="0.3">
      <c r="A98" s="53" t="s">
        <v>210</v>
      </c>
      <c r="B98" s="54">
        <v>3403.7313607843539</v>
      </c>
      <c r="C98" s="54">
        <v>10363</v>
      </c>
      <c r="D98" s="55">
        <v>0.32845038702927282</v>
      </c>
    </row>
    <row r="99" spans="1:4" ht="15.75" thickBot="1" x14ac:dyDescent="0.3">
      <c r="A99" s="53" t="s">
        <v>211</v>
      </c>
      <c r="B99" s="54">
        <v>439.25297125184028</v>
      </c>
      <c r="C99" s="54">
        <v>1145</v>
      </c>
      <c r="D99" s="55">
        <v>0.3836270491282448</v>
      </c>
    </row>
    <row r="100" spans="1:4" ht="15.75" thickBot="1" x14ac:dyDescent="0.3">
      <c r="A100" s="53" t="s">
        <v>212</v>
      </c>
      <c r="B100" s="54">
        <v>2452.162000439047</v>
      </c>
      <c r="C100" s="54">
        <v>6831</v>
      </c>
      <c r="D100" s="55">
        <v>0.35897555269199932</v>
      </c>
    </row>
    <row r="101" spans="1:4" ht="15.75" thickBot="1" x14ac:dyDescent="0.3">
      <c r="A101" s="53" t="s">
        <v>213</v>
      </c>
      <c r="B101" s="54">
        <v>1055.813392827049</v>
      </c>
      <c r="C101" s="54">
        <v>2589</v>
      </c>
      <c r="D101" s="55">
        <v>0.40780741322018121</v>
      </c>
    </row>
    <row r="102" spans="1:4" ht="15.75" thickBot="1" x14ac:dyDescent="0.3">
      <c r="A102" s="53" t="s">
        <v>214</v>
      </c>
      <c r="B102" s="54">
        <v>44.19740912000001</v>
      </c>
      <c r="C102" s="54">
        <v>141</v>
      </c>
      <c r="D102" s="55">
        <v>0.31345680226950362</v>
      </c>
    </row>
    <row r="103" spans="1:4" ht="15.75" thickBot="1" x14ac:dyDescent="0.3">
      <c r="A103" s="53" t="s">
        <v>215</v>
      </c>
      <c r="B103" s="54">
        <v>1611.537838617777</v>
      </c>
      <c r="C103" s="54">
        <v>4479</v>
      </c>
      <c r="D103" s="55">
        <v>0.35979857973158658</v>
      </c>
    </row>
    <row r="104" spans="1:4" ht="15.75" thickBot="1" x14ac:dyDescent="0.3">
      <c r="A104" s="53" t="s">
        <v>216</v>
      </c>
      <c r="B104" s="54">
        <v>8139.7601043294944</v>
      </c>
      <c r="C104" s="54">
        <v>30238</v>
      </c>
      <c r="D104" s="55">
        <v>0.26918976467787198</v>
      </c>
    </row>
    <row r="105" spans="1:4" ht="15.75" thickBot="1" x14ac:dyDescent="0.3">
      <c r="A105" s="53" t="s">
        <v>217</v>
      </c>
      <c r="B105" s="54">
        <v>16383.243355350251</v>
      </c>
      <c r="C105" s="54">
        <v>54633</v>
      </c>
      <c r="D105" s="55">
        <v>0.29987815707265292</v>
      </c>
    </row>
  </sheetData>
  <hyperlinks>
    <hyperlink ref="A1" location="Forside!A1" display="Til forsiden" xr:uid="{00000000-0004-0000-3400-000000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C105"/>
  <sheetViews>
    <sheetView workbookViewId="0">
      <selection activeCell="H10" sqref="H10"/>
    </sheetView>
  </sheetViews>
  <sheetFormatPr defaultRowHeight="15" x14ac:dyDescent="0.25"/>
  <cols>
    <col min="1" max="1" width="27.42578125" customWidth="1"/>
    <col min="2" max="2" width="24.42578125" bestFit="1" customWidth="1"/>
    <col min="3" max="3" width="25.28515625" customWidth="1"/>
  </cols>
  <sheetData>
    <row r="1" spans="1:3" x14ac:dyDescent="0.25">
      <c r="A1" s="2" t="s">
        <v>69</v>
      </c>
    </row>
    <row r="4" spans="1:3" x14ac:dyDescent="0.25">
      <c r="A4" t="s">
        <v>370</v>
      </c>
    </row>
    <row r="5" spans="1:3" ht="28.5" customHeight="1" x14ac:dyDescent="0.25">
      <c r="A5" s="159" t="s">
        <v>119</v>
      </c>
      <c r="B5" s="110" t="s">
        <v>372</v>
      </c>
      <c r="C5" s="110" t="s">
        <v>371</v>
      </c>
    </row>
    <row r="6" spans="1:3" ht="15.75" thickBot="1" x14ac:dyDescent="0.3">
      <c r="A6" s="38"/>
      <c r="B6" s="39" t="s">
        <v>6</v>
      </c>
      <c r="C6" s="39" t="s">
        <v>284</v>
      </c>
    </row>
    <row r="7" spans="1:3" ht="15.75" thickBot="1" x14ac:dyDescent="0.3">
      <c r="A7" s="35" t="s">
        <v>9</v>
      </c>
      <c r="B7" s="199">
        <v>820830</v>
      </c>
      <c r="C7" s="199">
        <v>261578.3467977535</v>
      </c>
    </row>
    <row r="8" spans="1:3" ht="15.75" thickBot="1" x14ac:dyDescent="0.3">
      <c r="A8" s="53" t="s">
        <v>120</v>
      </c>
      <c r="B8" s="54">
        <v>11107</v>
      </c>
      <c r="C8" s="54">
        <v>274078.84757360222</v>
      </c>
    </row>
    <row r="9" spans="1:3" ht="15.75" thickBot="1" x14ac:dyDescent="0.3">
      <c r="A9" s="53" t="s">
        <v>121</v>
      </c>
      <c r="B9" s="54">
        <v>2709</v>
      </c>
      <c r="C9" s="54">
        <v>289752.93761535618</v>
      </c>
    </row>
    <row r="10" spans="1:3" ht="15.75" thickBot="1" x14ac:dyDescent="0.3">
      <c r="A10" s="53" t="s">
        <v>122</v>
      </c>
      <c r="B10" s="54">
        <v>2461</v>
      </c>
      <c r="C10" s="54">
        <v>250097.10077204389</v>
      </c>
    </row>
    <row r="11" spans="1:3" ht="15.75" thickBot="1" x14ac:dyDescent="0.3">
      <c r="A11" s="53" t="s">
        <v>123</v>
      </c>
      <c r="B11" s="54">
        <v>20095</v>
      </c>
      <c r="C11" s="54">
        <v>292022.47131127148</v>
      </c>
    </row>
    <row r="12" spans="1:3" ht="15.75" thickBot="1" x14ac:dyDescent="0.3">
      <c r="A12" s="53" t="s">
        <v>124</v>
      </c>
      <c r="B12" s="54">
        <v>3350</v>
      </c>
      <c r="C12" s="54">
        <v>264297.23492537311</v>
      </c>
    </row>
    <row r="13" spans="1:3" ht="15.75" thickBot="1" x14ac:dyDescent="0.3">
      <c r="A13" s="53" t="s">
        <v>125</v>
      </c>
      <c r="B13" s="54">
        <v>3121</v>
      </c>
      <c r="C13" s="54">
        <v>244533.77411086191</v>
      </c>
    </row>
    <row r="14" spans="1:3" ht="15.75" thickBot="1" x14ac:dyDescent="0.3">
      <c r="A14" s="53" t="s">
        <v>126</v>
      </c>
      <c r="B14" s="54">
        <v>16762</v>
      </c>
      <c r="C14" s="54">
        <v>276221.88963130891</v>
      </c>
    </row>
    <row r="15" spans="1:3" ht="15.75" thickBot="1" x14ac:dyDescent="0.3">
      <c r="A15" s="53" t="s">
        <v>127</v>
      </c>
      <c r="B15" s="54">
        <v>2703</v>
      </c>
      <c r="C15" s="54">
        <v>247416.7950425453</v>
      </c>
    </row>
    <row r="16" spans="1:3" ht="15.75" thickBot="1" x14ac:dyDescent="0.3">
      <c r="A16" s="53" t="s">
        <v>128</v>
      </c>
      <c r="B16" s="54">
        <v>1461</v>
      </c>
      <c r="C16" s="54">
        <v>293108.65913757699</v>
      </c>
    </row>
    <row r="17" spans="1:3" ht="15.75" thickBot="1" x14ac:dyDescent="0.3">
      <c r="A17" s="53" t="s">
        <v>129</v>
      </c>
      <c r="B17" s="54">
        <v>3659</v>
      </c>
      <c r="C17" s="54">
        <v>284838.89040721511</v>
      </c>
    </row>
    <row r="18" spans="1:3" ht="15.75" thickBot="1" x14ac:dyDescent="0.3">
      <c r="A18" s="53" t="s">
        <v>130</v>
      </c>
      <c r="B18" s="54">
        <v>20431</v>
      </c>
      <c r="C18" s="54">
        <v>249709.977044687</v>
      </c>
    </row>
    <row r="19" spans="1:3" ht="15.75" thickBot="1" x14ac:dyDescent="0.3">
      <c r="A19" s="53" t="s">
        <v>131</v>
      </c>
      <c r="B19" s="54">
        <v>218</v>
      </c>
      <c r="C19" s="54">
        <v>259061.63761467891</v>
      </c>
    </row>
    <row r="20" spans="1:3" ht="15.75" thickBot="1" x14ac:dyDescent="0.3">
      <c r="A20" s="53" t="s">
        <v>132</v>
      </c>
      <c r="B20" s="54">
        <v>2749</v>
      </c>
      <c r="C20" s="54">
        <v>256764.76827937429</v>
      </c>
    </row>
    <row r="21" spans="1:3" ht="15.75" thickBot="1" x14ac:dyDescent="0.3">
      <c r="A21" s="53" t="s">
        <v>133</v>
      </c>
      <c r="B21" s="54">
        <v>3259</v>
      </c>
      <c r="C21" s="54">
        <v>254641.9306535747</v>
      </c>
    </row>
    <row r="22" spans="1:3" ht="15.75" thickBot="1" x14ac:dyDescent="0.3">
      <c r="A22" s="53" t="s">
        <v>134</v>
      </c>
      <c r="B22" s="54">
        <v>8037</v>
      </c>
      <c r="C22" s="54">
        <v>286524.79681473179</v>
      </c>
    </row>
    <row r="23" spans="1:3" ht="15.75" thickBot="1" x14ac:dyDescent="0.3">
      <c r="A23" s="53" t="s">
        <v>135</v>
      </c>
      <c r="B23" s="54">
        <v>9823</v>
      </c>
      <c r="C23" s="54">
        <v>257876.7987376565</v>
      </c>
    </row>
    <row r="24" spans="1:3" ht="15.75" thickBot="1" x14ac:dyDescent="0.3">
      <c r="A24" s="53" t="s">
        <v>136</v>
      </c>
      <c r="B24" s="54">
        <v>8018</v>
      </c>
      <c r="C24" s="54">
        <v>274020.15989024693</v>
      </c>
    </row>
    <row r="25" spans="1:3" ht="15.75" thickBot="1" x14ac:dyDescent="0.3">
      <c r="A25" s="53" t="s">
        <v>137</v>
      </c>
      <c r="B25" s="54">
        <v>9342</v>
      </c>
      <c r="C25" s="54">
        <v>255923.41243845</v>
      </c>
    </row>
    <row r="26" spans="1:3" ht="15.75" thickBot="1" x14ac:dyDescent="0.3">
      <c r="A26" s="53" t="s">
        <v>138</v>
      </c>
      <c r="B26" s="54">
        <v>4785</v>
      </c>
      <c r="C26" s="54">
        <v>270520.68359456642</v>
      </c>
    </row>
    <row r="27" spans="1:3" ht="15.75" thickBot="1" x14ac:dyDescent="0.3">
      <c r="A27" s="53" t="s">
        <v>139</v>
      </c>
      <c r="B27" s="54">
        <v>7869</v>
      </c>
      <c r="C27" s="54">
        <v>294588.32799593342</v>
      </c>
    </row>
    <row r="28" spans="1:3" ht="15.75" thickBot="1" x14ac:dyDescent="0.3">
      <c r="A28" s="53" t="s">
        <v>140</v>
      </c>
      <c r="B28" s="54">
        <v>3411</v>
      </c>
      <c r="C28" s="54">
        <v>251187.3295221343</v>
      </c>
    </row>
    <row r="29" spans="1:3" ht="15.75" thickBot="1" x14ac:dyDescent="0.3">
      <c r="A29" s="53" t="s">
        <v>141</v>
      </c>
      <c r="B29" s="54">
        <v>2184</v>
      </c>
      <c r="C29" s="54">
        <v>284838.85531135532</v>
      </c>
    </row>
    <row r="30" spans="1:3" ht="15.75" thickBot="1" x14ac:dyDescent="0.3">
      <c r="A30" s="53" t="s">
        <v>142</v>
      </c>
      <c r="B30" s="54">
        <v>18125</v>
      </c>
      <c r="C30" s="54">
        <v>297130.01980689663</v>
      </c>
    </row>
    <row r="31" spans="1:3" ht="15.75" thickBot="1" x14ac:dyDescent="0.3">
      <c r="A31" s="53" t="s">
        <v>143</v>
      </c>
      <c r="B31" s="54">
        <v>6880</v>
      </c>
      <c r="C31" s="54">
        <v>293540.55392441858</v>
      </c>
    </row>
    <row r="32" spans="1:3" ht="15.75" thickBot="1" x14ac:dyDescent="0.3">
      <c r="A32" s="53" t="s">
        <v>144</v>
      </c>
      <c r="B32" s="54">
        <v>9327</v>
      </c>
      <c r="C32" s="54">
        <v>279855.25013401947</v>
      </c>
    </row>
    <row r="33" spans="1:3" ht="15.75" thickBot="1" x14ac:dyDescent="0.3">
      <c r="A33" s="53" t="s">
        <v>145</v>
      </c>
      <c r="B33" s="54">
        <v>1917</v>
      </c>
      <c r="C33" s="54">
        <v>261321.58111632761</v>
      </c>
    </row>
    <row r="34" spans="1:3" ht="15.75" thickBot="1" x14ac:dyDescent="0.3">
      <c r="A34" s="53" t="s">
        <v>146</v>
      </c>
      <c r="B34" s="54">
        <v>6230</v>
      </c>
      <c r="C34" s="54">
        <v>243155.17592295349</v>
      </c>
    </row>
    <row r="35" spans="1:3" ht="15.75" thickBot="1" x14ac:dyDescent="0.3">
      <c r="A35" s="53" t="s">
        <v>147</v>
      </c>
      <c r="B35" s="54">
        <v>7124</v>
      </c>
      <c r="C35" s="54">
        <v>243162.37857944981</v>
      </c>
    </row>
    <row r="36" spans="1:3" ht="15.75" thickBot="1" x14ac:dyDescent="0.3">
      <c r="A36" s="53" t="s">
        <v>148</v>
      </c>
      <c r="B36" s="54">
        <v>3191</v>
      </c>
      <c r="C36" s="54">
        <v>265882.06863052328</v>
      </c>
    </row>
    <row r="37" spans="1:3" ht="15.75" thickBot="1" x14ac:dyDescent="0.3">
      <c r="A37" s="53" t="s">
        <v>149</v>
      </c>
      <c r="B37" s="54">
        <v>2546</v>
      </c>
      <c r="C37" s="54">
        <v>259115.20424194809</v>
      </c>
    </row>
    <row r="38" spans="1:3" ht="15.75" thickBot="1" x14ac:dyDescent="0.3">
      <c r="A38" s="53" t="s">
        <v>150</v>
      </c>
      <c r="B38" s="54">
        <v>12446</v>
      </c>
      <c r="C38" s="54">
        <v>277493.66358669451</v>
      </c>
    </row>
    <row r="39" spans="1:3" ht="15.75" thickBot="1" x14ac:dyDescent="0.3">
      <c r="A39" s="53" t="s">
        <v>151</v>
      </c>
      <c r="B39" s="54">
        <v>11503</v>
      </c>
      <c r="C39" s="54">
        <v>308661.41389202821</v>
      </c>
    </row>
    <row r="40" spans="1:3" ht="15.75" thickBot="1" x14ac:dyDescent="0.3">
      <c r="A40" s="53" t="s">
        <v>152</v>
      </c>
      <c r="B40" s="54">
        <v>10060</v>
      </c>
      <c r="C40" s="54">
        <v>242269.81153081509</v>
      </c>
    </row>
    <row r="41" spans="1:3" ht="15.75" thickBot="1" x14ac:dyDescent="0.3">
      <c r="A41" s="53" t="s">
        <v>153</v>
      </c>
      <c r="B41" s="54">
        <v>6008</v>
      </c>
      <c r="C41" s="54">
        <v>276699.76298268978</v>
      </c>
    </row>
    <row r="42" spans="1:3" ht="15.75" thickBot="1" x14ac:dyDescent="0.3">
      <c r="A42" s="53" t="s">
        <v>154</v>
      </c>
      <c r="B42" s="54">
        <v>5601</v>
      </c>
      <c r="C42" s="54">
        <v>243565.0587395108</v>
      </c>
    </row>
    <row r="43" spans="1:3" ht="15.75" thickBot="1" x14ac:dyDescent="0.3">
      <c r="A43" s="53" t="s">
        <v>155</v>
      </c>
      <c r="B43" s="54">
        <v>10086</v>
      </c>
      <c r="C43" s="54">
        <v>264848.71782669052</v>
      </c>
    </row>
    <row r="44" spans="1:3" ht="15.75" thickBot="1" x14ac:dyDescent="0.3">
      <c r="A44" s="53" t="s">
        <v>156</v>
      </c>
      <c r="B44" s="54">
        <v>6886</v>
      </c>
      <c r="C44" s="54">
        <v>243649.73700261401</v>
      </c>
    </row>
    <row r="45" spans="1:3" ht="15.75" thickBot="1" x14ac:dyDescent="0.3">
      <c r="A45" s="53" t="s">
        <v>157</v>
      </c>
      <c r="B45" s="54">
        <v>10591</v>
      </c>
      <c r="C45" s="54">
        <v>253148.91700500419</v>
      </c>
    </row>
    <row r="46" spans="1:3" ht="15.75" thickBot="1" x14ac:dyDescent="0.3">
      <c r="A46" s="53" t="s">
        <v>158</v>
      </c>
      <c r="B46" s="54">
        <v>15249</v>
      </c>
      <c r="C46" s="54">
        <v>292031.91153518262</v>
      </c>
    </row>
    <row r="47" spans="1:3" ht="15.75" thickBot="1" x14ac:dyDescent="0.3">
      <c r="A47" s="53" t="s">
        <v>159</v>
      </c>
      <c r="B47" s="54">
        <v>9900</v>
      </c>
      <c r="C47" s="54">
        <v>259061.73989898991</v>
      </c>
    </row>
    <row r="48" spans="1:3" ht="15.75" thickBot="1" x14ac:dyDescent="0.3">
      <c r="A48" s="53" t="s">
        <v>160</v>
      </c>
      <c r="B48" s="54">
        <v>3304</v>
      </c>
      <c r="C48" s="54">
        <v>301261.00393462472</v>
      </c>
    </row>
    <row r="49" spans="1:3" ht="15.75" thickBot="1" x14ac:dyDescent="0.3">
      <c r="A49" s="53" t="s">
        <v>161</v>
      </c>
      <c r="B49" s="54">
        <v>3718</v>
      </c>
      <c r="C49" s="54">
        <v>251423.27138246369</v>
      </c>
    </row>
    <row r="50" spans="1:3" ht="15.75" thickBot="1" x14ac:dyDescent="0.3">
      <c r="A50" s="53" t="s">
        <v>162</v>
      </c>
      <c r="B50" s="54">
        <v>8727</v>
      </c>
      <c r="C50" s="54">
        <v>275361.73117909941</v>
      </c>
    </row>
    <row r="51" spans="1:3" ht="15.75" thickBot="1" x14ac:dyDescent="0.3">
      <c r="A51" s="53" t="s">
        <v>163</v>
      </c>
      <c r="B51" s="54">
        <v>1824</v>
      </c>
      <c r="C51" s="54">
        <v>241054.79660087719</v>
      </c>
    </row>
    <row r="52" spans="1:3" ht="15.75" thickBot="1" x14ac:dyDescent="0.3">
      <c r="A52" s="53" t="s">
        <v>164</v>
      </c>
      <c r="B52" s="54">
        <v>4942</v>
      </c>
      <c r="C52" s="54">
        <v>250371.22237960339</v>
      </c>
    </row>
    <row r="53" spans="1:3" ht="15.75" thickBot="1" x14ac:dyDescent="0.3">
      <c r="A53" s="53" t="s">
        <v>165</v>
      </c>
      <c r="B53" s="54">
        <v>1965</v>
      </c>
      <c r="C53" s="54">
        <v>250004.84529262091</v>
      </c>
    </row>
    <row r="54" spans="1:3" ht="15.75" thickBot="1" x14ac:dyDescent="0.3">
      <c r="A54" s="53" t="s">
        <v>166</v>
      </c>
      <c r="B54" s="54">
        <v>12897</v>
      </c>
      <c r="C54" s="54">
        <v>244918.5510583857</v>
      </c>
    </row>
    <row r="55" spans="1:3" ht="15.75" thickBot="1" x14ac:dyDescent="0.3">
      <c r="A55" s="53" t="s">
        <v>167</v>
      </c>
      <c r="B55" s="54">
        <v>97194</v>
      </c>
      <c r="C55" s="54">
        <v>265354.96378377272</v>
      </c>
    </row>
    <row r="56" spans="1:3" ht="15.75" thickBot="1" x14ac:dyDescent="0.3">
      <c r="A56" s="53" t="s">
        <v>168</v>
      </c>
      <c r="B56" s="54">
        <v>12071</v>
      </c>
      <c r="C56" s="54">
        <v>271515.01209510397</v>
      </c>
    </row>
    <row r="57" spans="1:3" ht="15.75" thickBot="1" x14ac:dyDescent="0.3">
      <c r="A57" s="53" t="s">
        <v>169</v>
      </c>
      <c r="B57" s="54">
        <v>838</v>
      </c>
      <c r="C57" s="54">
        <v>243846.38544152741</v>
      </c>
    </row>
    <row r="58" spans="1:3" ht="15.75" thickBot="1" x14ac:dyDescent="0.3">
      <c r="A58" s="53" t="s">
        <v>170</v>
      </c>
      <c r="B58" s="54">
        <v>1323</v>
      </c>
      <c r="C58" s="54">
        <v>270401.13227513229</v>
      </c>
    </row>
    <row r="59" spans="1:3" ht="15.75" thickBot="1" x14ac:dyDescent="0.3">
      <c r="A59" s="53" t="s">
        <v>171</v>
      </c>
      <c r="B59" s="54">
        <v>855</v>
      </c>
      <c r="C59" s="54">
        <v>252231.6292397661</v>
      </c>
    </row>
    <row r="60" spans="1:3" ht="15.75" thickBot="1" x14ac:dyDescent="0.3">
      <c r="A60" s="53" t="s">
        <v>172</v>
      </c>
      <c r="B60" s="54">
        <v>4474</v>
      </c>
      <c r="C60" s="54">
        <v>242130.36075100579</v>
      </c>
    </row>
    <row r="61" spans="1:3" ht="15.75" thickBot="1" x14ac:dyDescent="0.3">
      <c r="A61" s="53" t="s">
        <v>173</v>
      </c>
      <c r="B61" s="54">
        <v>8756</v>
      </c>
      <c r="C61" s="54">
        <v>302709.03117862041</v>
      </c>
    </row>
    <row r="62" spans="1:3" ht="15.75" thickBot="1" x14ac:dyDescent="0.3">
      <c r="A62" s="53" t="s">
        <v>174</v>
      </c>
      <c r="B62" s="54">
        <v>75</v>
      </c>
      <c r="C62" s="54">
        <v>249436.1466666667</v>
      </c>
    </row>
    <row r="63" spans="1:3" ht="15.75" thickBot="1" x14ac:dyDescent="0.3">
      <c r="A63" s="53" t="s">
        <v>175</v>
      </c>
      <c r="B63" s="54">
        <v>2492</v>
      </c>
      <c r="C63" s="54">
        <v>241784.1219903692</v>
      </c>
    </row>
    <row r="64" spans="1:3" ht="15.75" thickBot="1" x14ac:dyDescent="0.3">
      <c r="A64" s="53" t="s">
        <v>176</v>
      </c>
      <c r="B64" s="54">
        <v>3301</v>
      </c>
      <c r="C64" s="54">
        <v>253212.94456225389</v>
      </c>
    </row>
    <row r="65" spans="1:3" ht="15.75" thickBot="1" x14ac:dyDescent="0.3">
      <c r="A65" s="53" t="s">
        <v>177</v>
      </c>
      <c r="B65" s="54">
        <v>1209</v>
      </c>
      <c r="C65" s="54">
        <v>242957.11000827129</v>
      </c>
    </row>
    <row r="66" spans="1:3" ht="15.75" thickBot="1" x14ac:dyDescent="0.3">
      <c r="A66" s="53" t="s">
        <v>178</v>
      </c>
      <c r="B66" s="54">
        <v>3153</v>
      </c>
      <c r="C66" s="54">
        <v>237412.17221693619</v>
      </c>
    </row>
    <row r="67" spans="1:3" ht="15.75" thickBot="1" x14ac:dyDescent="0.3">
      <c r="A67" s="53" t="s">
        <v>179</v>
      </c>
      <c r="B67" s="54">
        <v>1572</v>
      </c>
      <c r="C67" s="54">
        <v>243257.6386768448</v>
      </c>
    </row>
    <row r="68" spans="1:3" ht="15.75" thickBot="1" x14ac:dyDescent="0.3">
      <c r="A68" s="53" t="s">
        <v>180</v>
      </c>
      <c r="B68" s="54">
        <v>3663</v>
      </c>
      <c r="C68" s="54">
        <v>258825.23068523069</v>
      </c>
    </row>
    <row r="69" spans="1:3" ht="15.75" thickBot="1" x14ac:dyDescent="0.3">
      <c r="A69" s="53" t="s">
        <v>181</v>
      </c>
      <c r="B69" s="54">
        <v>8929</v>
      </c>
      <c r="C69" s="54">
        <v>246917.55885317511</v>
      </c>
    </row>
    <row r="70" spans="1:3" ht="15.75" thickBot="1" x14ac:dyDescent="0.3">
      <c r="A70" s="53" t="s">
        <v>182</v>
      </c>
      <c r="B70" s="54">
        <v>2427</v>
      </c>
      <c r="C70" s="54">
        <v>263601.27812113718</v>
      </c>
    </row>
    <row r="71" spans="1:3" ht="15.75" thickBot="1" x14ac:dyDescent="0.3">
      <c r="A71" s="53" t="s">
        <v>183</v>
      </c>
      <c r="B71" s="54">
        <v>35694</v>
      </c>
      <c r="C71" s="54">
        <v>231064.48498347061</v>
      </c>
    </row>
    <row r="72" spans="1:3" ht="15.75" thickBot="1" x14ac:dyDescent="0.3">
      <c r="A72" s="53" t="s">
        <v>184</v>
      </c>
      <c r="B72" s="54">
        <v>2014</v>
      </c>
      <c r="C72" s="54">
        <v>247113.54965243299</v>
      </c>
    </row>
    <row r="73" spans="1:3" ht="15.75" thickBot="1" x14ac:dyDescent="0.3">
      <c r="A73" s="53" t="s">
        <v>185</v>
      </c>
      <c r="B73" s="54">
        <v>11799</v>
      </c>
      <c r="C73" s="54">
        <v>247473.40944147811</v>
      </c>
    </row>
    <row r="74" spans="1:3" ht="15.75" thickBot="1" x14ac:dyDescent="0.3">
      <c r="A74" s="53" t="s">
        <v>186</v>
      </c>
      <c r="B74" s="54">
        <v>1318</v>
      </c>
      <c r="C74" s="54">
        <v>265145.68512898328</v>
      </c>
    </row>
    <row r="75" spans="1:3" ht="15.75" thickBot="1" x14ac:dyDescent="0.3">
      <c r="A75" s="53" t="s">
        <v>187</v>
      </c>
      <c r="B75" s="54">
        <v>3918</v>
      </c>
      <c r="C75" s="54">
        <v>257700.1194486983</v>
      </c>
    </row>
    <row r="76" spans="1:3" ht="15.75" thickBot="1" x14ac:dyDescent="0.3">
      <c r="A76" s="53" t="s">
        <v>188</v>
      </c>
      <c r="B76" s="54">
        <v>4546</v>
      </c>
      <c r="C76" s="54">
        <v>258674.47250329959</v>
      </c>
    </row>
    <row r="77" spans="1:3" ht="15.75" thickBot="1" x14ac:dyDescent="0.3">
      <c r="A77" s="53" t="s">
        <v>189</v>
      </c>
      <c r="B77" s="54">
        <v>12588</v>
      </c>
      <c r="C77" s="54">
        <v>266702.22410231968</v>
      </c>
    </row>
    <row r="78" spans="1:3" ht="15.75" thickBot="1" x14ac:dyDescent="0.3">
      <c r="A78" s="53" t="s">
        <v>190</v>
      </c>
      <c r="B78" s="54">
        <v>6553</v>
      </c>
      <c r="C78" s="54">
        <v>295760.12879597128</v>
      </c>
    </row>
    <row r="79" spans="1:3" ht="15.75" thickBot="1" x14ac:dyDescent="0.3">
      <c r="A79" s="53" t="s">
        <v>191</v>
      </c>
      <c r="B79" s="54">
        <v>12489</v>
      </c>
      <c r="C79" s="54">
        <v>291021.65369525179</v>
      </c>
    </row>
    <row r="80" spans="1:3" ht="15.75" thickBot="1" x14ac:dyDescent="0.3">
      <c r="A80" s="53" t="s">
        <v>192</v>
      </c>
      <c r="B80" s="54">
        <v>116</v>
      </c>
      <c r="C80" s="54">
        <v>236482.69827586209</v>
      </c>
    </row>
    <row r="81" spans="1:3" ht="15.75" thickBot="1" x14ac:dyDescent="0.3">
      <c r="A81" s="53" t="s">
        <v>193</v>
      </c>
      <c r="B81" s="54">
        <v>11176</v>
      </c>
      <c r="C81" s="54">
        <v>252500.54983894061</v>
      </c>
    </row>
    <row r="82" spans="1:3" ht="15.75" thickBot="1" x14ac:dyDescent="0.3">
      <c r="A82" s="53" t="s">
        <v>194</v>
      </c>
      <c r="B82" s="54">
        <v>4714</v>
      </c>
      <c r="C82" s="54">
        <v>260804.79507848961</v>
      </c>
    </row>
    <row r="83" spans="1:3" ht="15.75" thickBot="1" x14ac:dyDescent="0.3">
      <c r="A83" s="53" t="s">
        <v>195</v>
      </c>
      <c r="B83" s="54">
        <v>4379</v>
      </c>
      <c r="C83" s="54">
        <v>246065.14912080381</v>
      </c>
    </row>
    <row r="84" spans="1:3" ht="15.75" thickBot="1" x14ac:dyDescent="0.3">
      <c r="A84" s="53" t="s">
        <v>196</v>
      </c>
      <c r="B84" s="54">
        <v>13867</v>
      </c>
      <c r="C84" s="54">
        <v>246194.27597894281</v>
      </c>
    </row>
    <row r="85" spans="1:3" ht="15.75" thickBot="1" x14ac:dyDescent="0.3">
      <c r="A85" s="53" t="s">
        <v>197</v>
      </c>
      <c r="B85" s="54">
        <v>2231</v>
      </c>
      <c r="C85" s="54">
        <v>270317.60152398032</v>
      </c>
    </row>
    <row r="86" spans="1:3" ht="15.75" thickBot="1" x14ac:dyDescent="0.3">
      <c r="A86" s="53" t="s">
        <v>198</v>
      </c>
      <c r="B86" s="54">
        <v>2760</v>
      </c>
      <c r="C86" s="54">
        <v>261824.91847826089</v>
      </c>
    </row>
    <row r="87" spans="1:3" ht="15.75" thickBot="1" x14ac:dyDescent="0.3">
      <c r="A87" s="53" t="s">
        <v>199</v>
      </c>
      <c r="B87" s="54">
        <v>927</v>
      </c>
      <c r="C87" s="54">
        <v>263946.61165048543</v>
      </c>
    </row>
    <row r="88" spans="1:3" ht="15.75" thickBot="1" x14ac:dyDescent="0.3">
      <c r="A88" s="53" t="s">
        <v>200</v>
      </c>
      <c r="B88" s="54">
        <v>2230</v>
      </c>
      <c r="C88" s="54">
        <v>254387.68968609869</v>
      </c>
    </row>
    <row r="89" spans="1:3" ht="15.75" thickBot="1" x14ac:dyDescent="0.3">
      <c r="A89" s="53" t="s">
        <v>201</v>
      </c>
      <c r="B89" s="54">
        <v>6074</v>
      </c>
      <c r="C89" s="54">
        <v>229342.51399407309</v>
      </c>
    </row>
    <row r="90" spans="1:3" ht="15.75" thickBot="1" x14ac:dyDescent="0.3">
      <c r="A90" s="53" t="s">
        <v>202</v>
      </c>
      <c r="B90" s="54">
        <v>2681</v>
      </c>
      <c r="C90" s="54">
        <v>253796.40208877291</v>
      </c>
    </row>
    <row r="91" spans="1:3" ht="15.75" thickBot="1" x14ac:dyDescent="0.3">
      <c r="A91" s="53" t="s">
        <v>203</v>
      </c>
      <c r="B91" s="54">
        <v>12750</v>
      </c>
      <c r="C91" s="54">
        <v>253144.20533333329</v>
      </c>
    </row>
    <row r="92" spans="1:3" ht="15.75" thickBot="1" x14ac:dyDescent="0.3">
      <c r="A92" s="53" t="s">
        <v>204</v>
      </c>
      <c r="B92" s="54">
        <v>2620</v>
      </c>
      <c r="C92" s="54">
        <v>245284.46603053439</v>
      </c>
    </row>
    <row r="93" spans="1:3" ht="15.75" thickBot="1" x14ac:dyDescent="0.3">
      <c r="A93" s="53" t="s">
        <v>205</v>
      </c>
      <c r="B93" s="54">
        <v>2925</v>
      </c>
      <c r="C93" s="54">
        <v>246838.04923076919</v>
      </c>
    </row>
    <row r="94" spans="1:3" ht="15.75" thickBot="1" x14ac:dyDescent="0.3">
      <c r="A94" s="53" t="s">
        <v>206</v>
      </c>
      <c r="B94" s="54">
        <v>11173</v>
      </c>
      <c r="C94" s="54">
        <v>293922.52635818493</v>
      </c>
    </row>
    <row r="95" spans="1:3" ht="15.75" thickBot="1" x14ac:dyDescent="0.3">
      <c r="A95" s="53" t="s">
        <v>207</v>
      </c>
      <c r="B95" s="54">
        <v>841</v>
      </c>
      <c r="C95" s="54">
        <v>291483.68727705121</v>
      </c>
    </row>
    <row r="96" spans="1:3" ht="15.75" thickBot="1" x14ac:dyDescent="0.3">
      <c r="A96" s="53" t="s">
        <v>208</v>
      </c>
      <c r="B96" s="54">
        <v>4407</v>
      </c>
      <c r="C96" s="54">
        <v>254688.71454504199</v>
      </c>
    </row>
    <row r="97" spans="1:3" ht="15.75" thickBot="1" x14ac:dyDescent="0.3">
      <c r="A97" s="53" t="s">
        <v>209</v>
      </c>
      <c r="B97" s="54">
        <v>3688</v>
      </c>
      <c r="C97" s="54">
        <v>254676.8131778742</v>
      </c>
    </row>
    <row r="98" spans="1:3" ht="15.75" thickBot="1" x14ac:dyDescent="0.3">
      <c r="A98" s="53" t="s">
        <v>210</v>
      </c>
      <c r="B98" s="54">
        <v>14816</v>
      </c>
      <c r="C98" s="54">
        <v>254021.68527267821</v>
      </c>
    </row>
    <row r="99" spans="1:3" ht="15.75" thickBot="1" x14ac:dyDescent="0.3">
      <c r="A99" s="53" t="s">
        <v>211</v>
      </c>
      <c r="B99" s="54">
        <v>2228</v>
      </c>
      <c r="C99" s="54">
        <v>255421.81777378809</v>
      </c>
    </row>
    <row r="100" spans="1:3" ht="15.75" thickBot="1" x14ac:dyDescent="0.3">
      <c r="A100" s="53" t="s">
        <v>212</v>
      </c>
      <c r="B100" s="54">
        <v>10290</v>
      </c>
      <c r="C100" s="54">
        <v>253720.19970845481</v>
      </c>
    </row>
    <row r="101" spans="1:3" ht="15.75" thickBot="1" x14ac:dyDescent="0.3">
      <c r="A101" s="53" t="s">
        <v>213</v>
      </c>
      <c r="B101" s="54">
        <v>4649</v>
      </c>
      <c r="C101" s="54">
        <v>249225.97978059799</v>
      </c>
    </row>
    <row r="102" spans="1:3" ht="15.75" thickBot="1" x14ac:dyDescent="0.3">
      <c r="A102" s="53" t="s">
        <v>214</v>
      </c>
      <c r="B102" s="54">
        <v>436</v>
      </c>
      <c r="C102" s="54">
        <v>216634.754587156</v>
      </c>
    </row>
    <row r="103" spans="1:3" ht="15.75" thickBot="1" x14ac:dyDescent="0.3">
      <c r="A103" s="53" t="s">
        <v>215</v>
      </c>
      <c r="B103" s="54">
        <v>7509</v>
      </c>
      <c r="C103" s="54">
        <v>250042.88999866831</v>
      </c>
    </row>
    <row r="104" spans="1:3" ht="15.75" thickBot="1" x14ac:dyDescent="0.3">
      <c r="A104" s="53" t="s">
        <v>216</v>
      </c>
      <c r="B104" s="54">
        <v>41140</v>
      </c>
      <c r="C104" s="54">
        <v>240817.91251823041</v>
      </c>
    </row>
    <row r="105" spans="1:3" ht="15.75" thickBot="1" x14ac:dyDescent="0.3">
      <c r="A105" s="53" t="s">
        <v>217</v>
      </c>
      <c r="B105" s="54">
        <v>68351</v>
      </c>
      <c r="C105" s="54">
        <v>248616.5035332329</v>
      </c>
    </row>
  </sheetData>
  <hyperlinks>
    <hyperlink ref="A1" location="Forside!A1" display="Til forsiden" xr:uid="{00000000-0004-0000-3500-000000000000}"/>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35123-B7C9-47C5-81A2-C7B29C8F02E0}">
  <dimension ref="A1:D105"/>
  <sheetViews>
    <sheetView topLeftCell="A71" workbookViewId="0">
      <selection activeCell="G14" sqref="G14"/>
    </sheetView>
  </sheetViews>
  <sheetFormatPr defaultRowHeight="15" x14ac:dyDescent="0.25"/>
  <cols>
    <col min="1" max="1" width="27.42578125" customWidth="1"/>
    <col min="2" max="2" width="32.85546875" bestFit="1" customWidth="1"/>
    <col min="3" max="3" width="23" customWidth="1"/>
    <col min="4" max="4" width="23.140625" bestFit="1" customWidth="1"/>
  </cols>
  <sheetData>
    <row r="1" spans="1:4" x14ac:dyDescent="0.25">
      <c r="A1" s="2" t="s">
        <v>69</v>
      </c>
    </row>
    <row r="4" spans="1:4" x14ac:dyDescent="0.25">
      <c r="A4" t="s">
        <v>373</v>
      </c>
    </row>
    <row r="5" spans="1:4" ht="28.5" customHeight="1" x14ac:dyDescent="0.3">
      <c r="A5" s="163" t="s">
        <v>218</v>
      </c>
      <c r="B5" s="164" t="s">
        <v>374</v>
      </c>
      <c r="C5" s="164" t="s">
        <v>375</v>
      </c>
      <c r="D5" s="164" t="s">
        <v>376</v>
      </c>
    </row>
    <row r="6" spans="1:4" ht="15.75" thickBot="1" x14ac:dyDescent="0.3">
      <c r="A6" s="38"/>
      <c r="B6" s="39" t="s">
        <v>6</v>
      </c>
      <c r="C6" s="39" t="s">
        <v>6</v>
      </c>
      <c r="D6" s="39" t="s">
        <v>7</v>
      </c>
    </row>
    <row r="7" spans="1:4" ht="15.75" thickBot="1" x14ac:dyDescent="0.3">
      <c r="A7" s="35" t="s">
        <v>9</v>
      </c>
      <c r="B7" s="199">
        <v>828686</v>
      </c>
      <c r="C7" s="199">
        <v>32561</v>
      </c>
      <c r="D7" s="185">
        <v>3.9292325440516668E-2</v>
      </c>
    </row>
    <row r="8" spans="1:4" ht="15.75" thickBot="1" x14ac:dyDescent="0.3">
      <c r="A8" s="53" t="s">
        <v>120</v>
      </c>
      <c r="B8" s="54">
        <v>11164</v>
      </c>
      <c r="C8" s="54">
        <v>552</v>
      </c>
      <c r="D8" s="42">
        <v>4.9444643496954488E-2</v>
      </c>
    </row>
    <row r="9" spans="1:4" ht="15.75" thickBot="1" x14ac:dyDescent="0.3">
      <c r="A9" s="53" t="s">
        <v>283</v>
      </c>
      <c r="B9" s="54">
        <v>2718</v>
      </c>
      <c r="C9" s="54">
        <v>76</v>
      </c>
      <c r="D9" s="42">
        <v>2.7961736571008099E-2</v>
      </c>
    </row>
    <row r="10" spans="1:4" ht="15.75" thickBot="1" x14ac:dyDescent="0.3">
      <c r="A10" s="53" t="s">
        <v>122</v>
      </c>
      <c r="B10" s="54">
        <v>2472</v>
      </c>
      <c r="C10" s="54">
        <v>72</v>
      </c>
      <c r="D10" s="42">
        <v>2.9126213592233011E-2</v>
      </c>
    </row>
    <row r="11" spans="1:4" ht="15.75" thickBot="1" x14ac:dyDescent="0.3">
      <c r="A11" s="53" t="s">
        <v>123</v>
      </c>
      <c r="B11" s="54">
        <v>20178</v>
      </c>
      <c r="C11" s="54">
        <v>769</v>
      </c>
      <c r="D11" s="42">
        <v>3.8110813757557739E-2</v>
      </c>
    </row>
    <row r="12" spans="1:4" ht="15.75" thickBot="1" x14ac:dyDescent="0.3">
      <c r="A12" s="53" t="s">
        <v>124</v>
      </c>
      <c r="B12" s="54">
        <v>3378</v>
      </c>
      <c r="C12" s="54">
        <v>122</v>
      </c>
      <c r="D12" s="42">
        <v>3.6116044997039673E-2</v>
      </c>
    </row>
    <row r="13" spans="1:4" ht="15.75" thickBot="1" x14ac:dyDescent="0.3">
      <c r="A13" s="53" t="s">
        <v>125</v>
      </c>
      <c r="B13" s="54">
        <v>3148</v>
      </c>
      <c r="C13" s="54">
        <v>64</v>
      </c>
      <c r="D13" s="42">
        <v>2.0330368487928841E-2</v>
      </c>
    </row>
    <row r="14" spans="1:4" ht="15.75" thickBot="1" x14ac:dyDescent="0.3">
      <c r="A14" s="53" t="s">
        <v>126</v>
      </c>
      <c r="B14" s="54">
        <v>16913</v>
      </c>
      <c r="C14" s="54">
        <v>878</v>
      </c>
      <c r="D14" s="42">
        <v>5.1912729852775973E-2</v>
      </c>
    </row>
    <row r="15" spans="1:4" ht="15.75" thickBot="1" x14ac:dyDescent="0.3">
      <c r="A15" s="53" t="s">
        <v>127</v>
      </c>
      <c r="B15" s="54">
        <v>2719</v>
      </c>
      <c r="C15" s="54">
        <v>74</v>
      </c>
      <c r="D15" s="42">
        <v>2.721588819418904E-2</v>
      </c>
    </row>
    <row r="16" spans="1:4" ht="15.75" thickBot="1" x14ac:dyDescent="0.3">
      <c r="A16" s="53" t="s">
        <v>128</v>
      </c>
      <c r="B16" s="54">
        <v>1466</v>
      </c>
      <c r="C16" s="54">
        <v>58</v>
      </c>
      <c r="D16" s="42">
        <v>3.9563437926330151E-2</v>
      </c>
    </row>
    <row r="17" spans="1:4" ht="15.75" thickBot="1" x14ac:dyDescent="0.3">
      <c r="A17" s="53" t="s">
        <v>129</v>
      </c>
      <c r="B17" s="54">
        <v>3672</v>
      </c>
      <c r="C17" s="54">
        <v>115</v>
      </c>
      <c r="D17" s="42">
        <v>3.1318082788671021E-2</v>
      </c>
    </row>
    <row r="18" spans="1:4" ht="15.75" thickBot="1" x14ac:dyDescent="0.3">
      <c r="A18" s="53" t="s">
        <v>130</v>
      </c>
      <c r="B18" s="54">
        <v>20674</v>
      </c>
      <c r="C18" s="54">
        <v>753</v>
      </c>
      <c r="D18" s="42">
        <v>3.642255973686756E-2</v>
      </c>
    </row>
    <row r="19" spans="1:4" ht="15.75" thickBot="1" x14ac:dyDescent="0.3">
      <c r="A19" s="53" t="s">
        <v>131</v>
      </c>
      <c r="B19" s="54">
        <v>219</v>
      </c>
      <c r="C19" s="54" t="s">
        <v>478</v>
      </c>
      <c r="D19" s="42" t="s">
        <v>478</v>
      </c>
    </row>
    <row r="20" spans="1:4" ht="15.75" thickBot="1" x14ac:dyDescent="0.3">
      <c r="A20" s="53" t="s">
        <v>132</v>
      </c>
      <c r="B20" s="54">
        <v>2765</v>
      </c>
      <c r="C20" s="54">
        <v>77</v>
      </c>
      <c r="D20" s="42">
        <v>2.7848101265822781E-2</v>
      </c>
    </row>
    <row r="21" spans="1:4" ht="15.75" thickBot="1" x14ac:dyDescent="0.3">
      <c r="A21" s="53" t="s">
        <v>133</v>
      </c>
      <c r="B21" s="54">
        <v>3267</v>
      </c>
      <c r="C21" s="54">
        <v>105</v>
      </c>
      <c r="D21" s="42">
        <v>3.2139577594123052E-2</v>
      </c>
    </row>
    <row r="22" spans="1:4" ht="15.75" thickBot="1" x14ac:dyDescent="0.3">
      <c r="A22" s="53" t="s">
        <v>134</v>
      </c>
      <c r="B22" s="54">
        <v>8098</v>
      </c>
      <c r="C22" s="54">
        <v>347</v>
      </c>
      <c r="D22" s="42">
        <v>4.2850086441096558E-2</v>
      </c>
    </row>
    <row r="23" spans="1:4" ht="15.75" thickBot="1" x14ac:dyDescent="0.3">
      <c r="A23" s="53" t="s">
        <v>135</v>
      </c>
      <c r="B23" s="54">
        <v>9880</v>
      </c>
      <c r="C23" s="54">
        <v>344</v>
      </c>
      <c r="D23" s="42">
        <v>3.4817813765182178E-2</v>
      </c>
    </row>
    <row r="24" spans="1:4" ht="15.75" thickBot="1" x14ac:dyDescent="0.3">
      <c r="A24" s="53" t="s">
        <v>136</v>
      </c>
      <c r="B24" s="54">
        <v>8097</v>
      </c>
      <c r="C24" s="54">
        <v>339</v>
      </c>
      <c r="D24" s="42">
        <v>4.1867358280844758E-2</v>
      </c>
    </row>
    <row r="25" spans="1:4" ht="15.75" thickBot="1" x14ac:dyDescent="0.3">
      <c r="A25" s="53" t="s">
        <v>137</v>
      </c>
      <c r="B25" s="54">
        <v>9470</v>
      </c>
      <c r="C25" s="54">
        <v>237</v>
      </c>
      <c r="D25" s="42">
        <v>2.502639915522703E-2</v>
      </c>
    </row>
    <row r="26" spans="1:4" ht="15.75" thickBot="1" x14ac:dyDescent="0.3">
      <c r="A26" s="53" t="s">
        <v>138</v>
      </c>
      <c r="B26" s="54">
        <v>4803</v>
      </c>
      <c r="C26" s="54">
        <v>216</v>
      </c>
      <c r="D26" s="42">
        <v>4.4971892567145531E-2</v>
      </c>
    </row>
    <row r="27" spans="1:4" ht="15.75" thickBot="1" x14ac:dyDescent="0.3">
      <c r="A27" s="53" t="s">
        <v>139</v>
      </c>
      <c r="B27" s="54">
        <v>7963</v>
      </c>
      <c r="C27" s="54">
        <v>311</v>
      </c>
      <c r="D27" s="42">
        <v>3.9055632299384663E-2</v>
      </c>
    </row>
    <row r="28" spans="1:4" ht="15.75" thickBot="1" x14ac:dyDescent="0.3">
      <c r="A28" s="53" t="s">
        <v>140</v>
      </c>
      <c r="B28" s="54">
        <v>3420</v>
      </c>
      <c r="C28" s="54">
        <v>75</v>
      </c>
      <c r="D28" s="42">
        <v>2.1929824561403511E-2</v>
      </c>
    </row>
    <row r="29" spans="1:4" ht="15.75" thickBot="1" x14ac:dyDescent="0.3">
      <c r="A29" s="53" t="s">
        <v>141</v>
      </c>
      <c r="B29" s="54">
        <v>2197</v>
      </c>
      <c r="C29" s="54">
        <v>85</v>
      </c>
      <c r="D29" s="42">
        <v>3.8689121529358217E-2</v>
      </c>
    </row>
    <row r="30" spans="1:4" ht="15.75" thickBot="1" x14ac:dyDescent="0.3">
      <c r="A30" s="53" t="s">
        <v>142</v>
      </c>
      <c r="B30" s="54">
        <v>18269</v>
      </c>
      <c r="C30" s="54">
        <v>856</v>
      </c>
      <c r="D30" s="42">
        <v>4.685532869888883E-2</v>
      </c>
    </row>
    <row r="31" spans="1:4" ht="15.75" thickBot="1" x14ac:dyDescent="0.3">
      <c r="A31" s="53" t="s">
        <v>143</v>
      </c>
      <c r="B31" s="54">
        <v>6913</v>
      </c>
      <c r="C31" s="54">
        <v>296</v>
      </c>
      <c r="D31" s="42">
        <v>4.2817879357731813E-2</v>
      </c>
    </row>
    <row r="32" spans="1:4" ht="15.75" thickBot="1" x14ac:dyDescent="0.3">
      <c r="A32" s="53" t="s">
        <v>144</v>
      </c>
      <c r="B32" s="54">
        <v>9372</v>
      </c>
      <c r="C32" s="54">
        <v>411</v>
      </c>
      <c r="D32" s="42">
        <v>4.3854033290653009E-2</v>
      </c>
    </row>
    <row r="33" spans="1:4" ht="15.75" thickBot="1" x14ac:dyDescent="0.3">
      <c r="A33" s="53" t="s">
        <v>145</v>
      </c>
      <c r="B33" s="54">
        <v>1926</v>
      </c>
      <c r="C33" s="54">
        <v>77</v>
      </c>
      <c r="D33" s="42">
        <v>3.9979231568016617E-2</v>
      </c>
    </row>
    <row r="34" spans="1:4" ht="15.75" thickBot="1" x14ac:dyDescent="0.3">
      <c r="A34" s="53" t="s">
        <v>146</v>
      </c>
      <c r="B34" s="54">
        <v>6255</v>
      </c>
      <c r="C34" s="54">
        <v>184</v>
      </c>
      <c r="D34" s="42">
        <v>2.941646682653877E-2</v>
      </c>
    </row>
    <row r="35" spans="1:4" ht="15.75" thickBot="1" x14ac:dyDescent="0.3">
      <c r="A35" s="53" t="s">
        <v>147</v>
      </c>
      <c r="B35" s="54">
        <v>7181</v>
      </c>
      <c r="C35" s="54">
        <v>185</v>
      </c>
      <c r="D35" s="42">
        <v>2.576242863110987E-2</v>
      </c>
    </row>
    <row r="36" spans="1:4" ht="15.75" thickBot="1" x14ac:dyDescent="0.3">
      <c r="A36" s="53" t="s">
        <v>148</v>
      </c>
      <c r="B36" s="54">
        <v>3201</v>
      </c>
      <c r="C36" s="54">
        <v>143</v>
      </c>
      <c r="D36" s="42">
        <v>4.4673539518900338E-2</v>
      </c>
    </row>
    <row r="37" spans="1:4" ht="15.75" thickBot="1" x14ac:dyDescent="0.3">
      <c r="A37" s="53" t="s">
        <v>149</v>
      </c>
      <c r="B37" s="54">
        <v>2558</v>
      </c>
      <c r="C37" s="54">
        <v>66</v>
      </c>
      <c r="D37" s="42">
        <v>2.5801407349491792E-2</v>
      </c>
    </row>
    <row r="38" spans="1:4" ht="15.75" thickBot="1" x14ac:dyDescent="0.3">
      <c r="A38" s="53" t="s">
        <v>150</v>
      </c>
      <c r="B38" s="54">
        <v>12483</v>
      </c>
      <c r="C38" s="54">
        <v>557</v>
      </c>
      <c r="D38" s="42">
        <v>4.4620684130417372E-2</v>
      </c>
    </row>
    <row r="39" spans="1:4" ht="15.75" thickBot="1" x14ac:dyDescent="0.3">
      <c r="A39" s="53" t="s">
        <v>151</v>
      </c>
      <c r="B39" s="54">
        <v>11580</v>
      </c>
      <c r="C39" s="54">
        <v>471</v>
      </c>
      <c r="D39" s="42">
        <v>4.0673575129533679E-2</v>
      </c>
    </row>
    <row r="40" spans="1:4" ht="15.75" thickBot="1" x14ac:dyDescent="0.3">
      <c r="A40" s="53" t="s">
        <v>152</v>
      </c>
      <c r="B40" s="54">
        <v>10215</v>
      </c>
      <c r="C40" s="54">
        <v>335</v>
      </c>
      <c r="D40" s="42">
        <v>3.2794909446891833E-2</v>
      </c>
    </row>
    <row r="41" spans="1:4" ht="15.75" thickBot="1" x14ac:dyDescent="0.3">
      <c r="A41" s="53" t="s">
        <v>153</v>
      </c>
      <c r="B41" s="54">
        <v>6033</v>
      </c>
      <c r="C41" s="54">
        <v>229</v>
      </c>
      <c r="D41" s="42">
        <v>3.7957898226421351E-2</v>
      </c>
    </row>
    <row r="42" spans="1:4" ht="15.75" thickBot="1" x14ac:dyDescent="0.3">
      <c r="A42" s="53" t="s">
        <v>154</v>
      </c>
      <c r="B42" s="54">
        <v>5641</v>
      </c>
      <c r="C42" s="54">
        <v>128</v>
      </c>
      <c r="D42" s="42">
        <v>2.2691012231873781E-2</v>
      </c>
    </row>
    <row r="43" spans="1:4" ht="15.75" thickBot="1" x14ac:dyDescent="0.3">
      <c r="A43" s="53" t="s">
        <v>155</v>
      </c>
      <c r="B43" s="54">
        <v>10129</v>
      </c>
      <c r="C43" s="54">
        <v>375</v>
      </c>
      <c r="D43" s="42">
        <v>3.702241089939777E-2</v>
      </c>
    </row>
    <row r="44" spans="1:4" ht="15.75" thickBot="1" x14ac:dyDescent="0.3">
      <c r="A44" s="53" t="s">
        <v>156</v>
      </c>
      <c r="B44" s="54">
        <v>6946</v>
      </c>
      <c r="C44" s="54">
        <v>259</v>
      </c>
      <c r="D44" s="42">
        <v>3.7287647566944998E-2</v>
      </c>
    </row>
    <row r="45" spans="1:4" ht="15.75" thickBot="1" x14ac:dyDescent="0.3">
      <c r="A45" s="53" t="s">
        <v>157</v>
      </c>
      <c r="B45" s="54">
        <v>10746</v>
      </c>
      <c r="C45" s="54">
        <v>397</v>
      </c>
      <c r="D45" s="42">
        <v>3.6943979155034432E-2</v>
      </c>
    </row>
    <row r="46" spans="1:4" ht="15.75" thickBot="1" x14ac:dyDescent="0.3">
      <c r="A46" s="53" t="s">
        <v>158</v>
      </c>
      <c r="B46" s="54">
        <v>15309</v>
      </c>
      <c r="C46" s="54">
        <v>640</v>
      </c>
      <c r="D46" s="42">
        <v>4.1805473904239339E-2</v>
      </c>
    </row>
    <row r="47" spans="1:4" ht="15.75" thickBot="1" x14ac:dyDescent="0.3">
      <c r="A47" s="53" t="s">
        <v>159</v>
      </c>
      <c r="B47" s="54">
        <v>10039</v>
      </c>
      <c r="C47" s="54">
        <v>591</v>
      </c>
      <c r="D47" s="42">
        <v>5.8870405418866421E-2</v>
      </c>
    </row>
    <row r="48" spans="1:4" ht="15.75" thickBot="1" x14ac:dyDescent="0.3">
      <c r="A48" s="53" t="s">
        <v>160</v>
      </c>
      <c r="B48" s="54">
        <v>3319</v>
      </c>
      <c r="C48" s="54">
        <v>101</v>
      </c>
      <c r="D48" s="42">
        <v>3.0430852666465801E-2</v>
      </c>
    </row>
    <row r="49" spans="1:4" ht="15.75" thickBot="1" x14ac:dyDescent="0.3">
      <c r="A49" s="53" t="s">
        <v>161</v>
      </c>
      <c r="B49" s="54">
        <v>3788</v>
      </c>
      <c r="C49" s="54">
        <v>135</v>
      </c>
      <c r="D49" s="42">
        <v>3.5638859556494193E-2</v>
      </c>
    </row>
    <row r="50" spans="1:4" ht="15.75" thickBot="1" x14ac:dyDescent="0.3">
      <c r="A50" s="53" t="s">
        <v>162</v>
      </c>
      <c r="B50" s="54">
        <v>8796</v>
      </c>
      <c r="C50" s="54">
        <v>524</v>
      </c>
      <c r="D50" s="42">
        <v>5.9572532969531612E-2</v>
      </c>
    </row>
    <row r="51" spans="1:4" ht="15.75" thickBot="1" x14ac:dyDescent="0.3">
      <c r="A51" s="53" t="s">
        <v>163</v>
      </c>
      <c r="B51" s="54">
        <v>1830</v>
      </c>
      <c r="C51" s="54">
        <v>51</v>
      </c>
      <c r="D51" s="42">
        <v>2.786885245901639E-2</v>
      </c>
    </row>
    <row r="52" spans="1:4" ht="15.75" thickBot="1" x14ac:dyDescent="0.3">
      <c r="A52" s="53" t="s">
        <v>164</v>
      </c>
      <c r="B52" s="54">
        <v>4961</v>
      </c>
      <c r="C52" s="54">
        <v>161</v>
      </c>
      <c r="D52" s="42">
        <v>3.2453134448699857E-2</v>
      </c>
    </row>
    <row r="53" spans="1:4" ht="15.75" thickBot="1" x14ac:dyDescent="0.3">
      <c r="A53" s="53" t="s">
        <v>165</v>
      </c>
      <c r="B53" s="54">
        <v>1973</v>
      </c>
      <c r="C53" s="54">
        <v>62</v>
      </c>
      <c r="D53" s="42">
        <v>3.1424227065382657E-2</v>
      </c>
    </row>
    <row r="54" spans="1:4" ht="15.75" thickBot="1" x14ac:dyDescent="0.3">
      <c r="A54" s="53" t="s">
        <v>166</v>
      </c>
      <c r="B54" s="54">
        <v>13230</v>
      </c>
      <c r="C54" s="54">
        <v>436</v>
      </c>
      <c r="D54" s="42">
        <v>3.295540438397581E-2</v>
      </c>
    </row>
    <row r="55" spans="1:4" ht="15.75" thickBot="1" x14ac:dyDescent="0.3">
      <c r="A55" s="53" t="s">
        <v>167</v>
      </c>
      <c r="B55" s="54">
        <v>98450</v>
      </c>
      <c r="C55" s="54">
        <v>5104</v>
      </c>
      <c r="D55" s="42">
        <v>5.1843575418994411E-2</v>
      </c>
    </row>
    <row r="56" spans="1:4" ht="15.75" thickBot="1" x14ac:dyDescent="0.3">
      <c r="A56" s="53" t="s">
        <v>168</v>
      </c>
      <c r="B56" s="54">
        <v>12144</v>
      </c>
      <c r="C56" s="54">
        <v>554</v>
      </c>
      <c r="D56" s="42">
        <v>4.5619235836627137E-2</v>
      </c>
    </row>
    <row r="57" spans="1:4" ht="15.75" thickBot="1" x14ac:dyDescent="0.3">
      <c r="A57" s="53" t="s">
        <v>169</v>
      </c>
      <c r="B57" s="54">
        <v>838</v>
      </c>
      <c r="C57" s="54">
        <v>19</v>
      </c>
      <c r="D57" s="42">
        <v>2.2673031026252979E-2</v>
      </c>
    </row>
    <row r="58" spans="1:4" ht="15.75" thickBot="1" x14ac:dyDescent="0.3">
      <c r="A58" s="53" t="s">
        <v>170</v>
      </c>
      <c r="B58" s="54">
        <v>1325</v>
      </c>
      <c r="C58" s="54">
        <v>39</v>
      </c>
      <c r="D58" s="42">
        <v>2.9433962264150942E-2</v>
      </c>
    </row>
    <row r="59" spans="1:4" ht="15.75" thickBot="1" x14ac:dyDescent="0.3">
      <c r="A59" s="53" t="s">
        <v>171</v>
      </c>
      <c r="B59" s="54">
        <v>861</v>
      </c>
      <c r="C59" s="54">
        <v>30</v>
      </c>
      <c r="D59" s="42">
        <v>3.484320557491289E-2</v>
      </c>
    </row>
    <row r="60" spans="1:4" ht="15.75" thickBot="1" x14ac:dyDescent="0.3">
      <c r="A60" s="53" t="s">
        <v>172</v>
      </c>
      <c r="B60" s="54">
        <v>4497</v>
      </c>
      <c r="C60" s="54">
        <v>136</v>
      </c>
      <c r="D60" s="42">
        <v>3.0242383811429841E-2</v>
      </c>
    </row>
    <row r="61" spans="1:4" ht="15.75" thickBot="1" x14ac:dyDescent="0.3">
      <c r="A61" s="53" t="s">
        <v>173</v>
      </c>
      <c r="B61" s="54">
        <v>8818</v>
      </c>
      <c r="C61" s="54">
        <v>246</v>
      </c>
      <c r="D61" s="42">
        <v>2.7897482422317991E-2</v>
      </c>
    </row>
    <row r="62" spans="1:4" ht="15.75" thickBot="1" x14ac:dyDescent="0.3">
      <c r="A62" s="53" t="s">
        <v>174</v>
      </c>
      <c r="B62" s="54">
        <v>76</v>
      </c>
      <c r="C62" s="54" t="s">
        <v>478</v>
      </c>
      <c r="D62" s="42" t="s">
        <v>478</v>
      </c>
    </row>
    <row r="63" spans="1:4" ht="15.75" thickBot="1" x14ac:dyDescent="0.3">
      <c r="A63" s="53" t="s">
        <v>175</v>
      </c>
      <c r="B63" s="54">
        <v>2508</v>
      </c>
      <c r="C63" s="54">
        <v>89</v>
      </c>
      <c r="D63" s="42">
        <v>3.5486443381180233E-2</v>
      </c>
    </row>
    <row r="64" spans="1:4" ht="15.75" thickBot="1" x14ac:dyDescent="0.3">
      <c r="A64" s="53" t="s">
        <v>176</v>
      </c>
      <c r="B64" s="54">
        <v>3323</v>
      </c>
      <c r="C64" s="54">
        <v>79</v>
      </c>
      <c r="D64" s="42">
        <v>2.377369846524225E-2</v>
      </c>
    </row>
    <row r="65" spans="1:4" ht="15.75" thickBot="1" x14ac:dyDescent="0.3">
      <c r="A65" s="53" t="s">
        <v>177</v>
      </c>
      <c r="B65" s="54">
        <v>1217</v>
      </c>
      <c r="C65" s="54">
        <v>40</v>
      </c>
      <c r="D65" s="42">
        <v>3.2867707477403453E-2</v>
      </c>
    </row>
    <row r="66" spans="1:4" ht="15.75" thickBot="1" x14ac:dyDescent="0.3">
      <c r="A66" s="53" t="s">
        <v>178</v>
      </c>
      <c r="B66" s="54">
        <v>3167</v>
      </c>
      <c r="C66" s="54">
        <v>67</v>
      </c>
      <c r="D66" s="42">
        <v>2.115566782443953E-2</v>
      </c>
    </row>
    <row r="67" spans="1:4" ht="15.75" thickBot="1" x14ac:dyDescent="0.3">
      <c r="A67" s="53" t="s">
        <v>179</v>
      </c>
      <c r="B67" s="54">
        <v>1579</v>
      </c>
      <c r="C67" s="54">
        <v>36</v>
      </c>
      <c r="D67" s="42">
        <v>2.2799240025332491E-2</v>
      </c>
    </row>
    <row r="68" spans="1:4" ht="15.75" thickBot="1" x14ac:dyDescent="0.3">
      <c r="A68" s="53" t="s">
        <v>180</v>
      </c>
      <c r="B68" s="54">
        <v>3671</v>
      </c>
      <c r="C68" s="54">
        <v>101</v>
      </c>
      <c r="D68" s="42">
        <v>2.751293925360937E-2</v>
      </c>
    </row>
    <row r="69" spans="1:4" ht="15.75" thickBot="1" x14ac:dyDescent="0.3">
      <c r="A69" s="53" t="s">
        <v>181</v>
      </c>
      <c r="B69" s="54">
        <v>8964</v>
      </c>
      <c r="C69" s="54">
        <v>329</v>
      </c>
      <c r="D69" s="42">
        <v>3.6702365015618028E-2</v>
      </c>
    </row>
    <row r="70" spans="1:4" ht="15.75" thickBot="1" x14ac:dyDescent="0.3">
      <c r="A70" s="53" t="s">
        <v>182</v>
      </c>
      <c r="B70" s="54">
        <v>2438</v>
      </c>
      <c r="C70" s="54">
        <v>57</v>
      </c>
      <c r="D70" s="42">
        <v>2.3379819524200169E-2</v>
      </c>
    </row>
    <row r="71" spans="1:4" ht="15.75" thickBot="1" x14ac:dyDescent="0.3">
      <c r="A71" s="53" t="s">
        <v>183</v>
      </c>
      <c r="B71" s="54">
        <v>36236</v>
      </c>
      <c r="C71" s="54">
        <v>1488</v>
      </c>
      <c r="D71" s="42">
        <v>4.106413511425102E-2</v>
      </c>
    </row>
    <row r="72" spans="1:4" ht="15.75" thickBot="1" x14ac:dyDescent="0.3">
      <c r="A72" s="53" t="s">
        <v>184</v>
      </c>
      <c r="B72" s="54">
        <v>2017</v>
      </c>
      <c r="C72" s="54">
        <v>54</v>
      </c>
      <c r="D72" s="42">
        <v>2.6772434308378779E-2</v>
      </c>
    </row>
    <row r="73" spans="1:4" ht="15.75" thickBot="1" x14ac:dyDescent="0.3">
      <c r="A73" s="53" t="s">
        <v>185</v>
      </c>
      <c r="B73" s="54">
        <v>11849</v>
      </c>
      <c r="C73" s="54">
        <v>450</v>
      </c>
      <c r="D73" s="42">
        <v>3.7977888429403327E-2</v>
      </c>
    </row>
    <row r="74" spans="1:4" ht="15.75" thickBot="1" x14ac:dyDescent="0.3">
      <c r="A74" s="53" t="s">
        <v>186</v>
      </c>
      <c r="B74" s="54">
        <v>1324</v>
      </c>
      <c r="C74" s="54">
        <v>26</v>
      </c>
      <c r="D74" s="42">
        <v>1.963746223564955E-2</v>
      </c>
    </row>
    <row r="75" spans="1:4" ht="15.75" thickBot="1" x14ac:dyDescent="0.3">
      <c r="A75" s="53" t="s">
        <v>187</v>
      </c>
      <c r="B75" s="54">
        <v>3955</v>
      </c>
      <c r="C75" s="54">
        <v>115</v>
      </c>
      <c r="D75" s="42">
        <v>2.9077117572692799E-2</v>
      </c>
    </row>
    <row r="76" spans="1:4" ht="15.75" thickBot="1" x14ac:dyDescent="0.3">
      <c r="A76" s="53" t="s">
        <v>188</v>
      </c>
      <c r="B76" s="54">
        <v>4570</v>
      </c>
      <c r="C76" s="54">
        <v>176</v>
      </c>
      <c r="D76" s="42">
        <v>3.8512035010940922E-2</v>
      </c>
    </row>
    <row r="77" spans="1:4" ht="15.75" thickBot="1" x14ac:dyDescent="0.3">
      <c r="A77" s="53" t="s">
        <v>189</v>
      </c>
      <c r="B77" s="54">
        <v>12744</v>
      </c>
      <c r="C77" s="54">
        <v>481</v>
      </c>
      <c r="D77" s="42">
        <v>3.7743251726302572E-2</v>
      </c>
    </row>
    <row r="78" spans="1:4" ht="15.75" thickBot="1" x14ac:dyDescent="0.3">
      <c r="A78" s="53" t="s">
        <v>190</v>
      </c>
      <c r="B78" s="54">
        <v>6602</v>
      </c>
      <c r="C78" s="54">
        <v>249</v>
      </c>
      <c r="D78" s="42">
        <v>3.7715843683732202E-2</v>
      </c>
    </row>
    <row r="79" spans="1:4" ht="15.75" thickBot="1" x14ac:dyDescent="0.3">
      <c r="A79" s="53" t="s">
        <v>191</v>
      </c>
      <c r="B79" s="54">
        <v>12555</v>
      </c>
      <c r="C79" s="54">
        <v>490</v>
      </c>
      <c r="D79" s="42">
        <v>3.9028275587415368E-2</v>
      </c>
    </row>
    <row r="80" spans="1:4" ht="15.75" thickBot="1" x14ac:dyDescent="0.3">
      <c r="A80" s="53" t="s">
        <v>192</v>
      </c>
      <c r="B80" s="54">
        <v>116</v>
      </c>
      <c r="C80" s="54" t="s">
        <v>478</v>
      </c>
      <c r="D80" s="42" t="s">
        <v>478</v>
      </c>
    </row>
    <row r="81" spans="1:4" ht="15.75" thickBot="1" x14ac:dyDescent="0.3">
      <c r="A81" s="53" t="s">
        <v>193</v>
      </c>
      <c r="B81" s="54">
        <v>11246</v>
      </c>
      <c r="C81" s="54">
        <v>454</v>
      </c>
      <c r="D81" s="42">
        <v>4.0369909301084833E-2</v>
      </c>
    </row>
    <row r="82" spans="1:4" ht="15.75" thickBot="1" x14ac:dyDescent="0.3">
      <c r="A82" s="53" t="s">
        <v>194</v>
      </c>
      <c r="B82" s="54">
        <v>4732</v>
      </c>
      <c r="C82" s="54">
        <v>138</v>
      </c>
      <c r="D82" s="42">
        <v>2.916314454775993E-2</v>
      </c>
    </row>
    <row r="83" spans="1:4" ht="15.75" thickBot="1" x14ac:dyDescent="0.3">
      <c r="A83" s="53" t="s">
        <v>195</v>
      </c>
      <c r="B83" s="54">
        <v>4396</v>
      </c>
      <c r="C83" s="54">
        <v>136</v>
      </c>
      <c r="D83" s="42">
        <v>3.0937215650591449E-2</v>
      </c>
    </row>
    <row r="84" spans="1:4" ht="15.75" thickBot="1" x14ac:dyDescent="0.3">
      <c r="A84" s="53" t="s">
        <v>196</v>
      </c>
      <c r="B84" s="54">
        <v>13951</v>
      </c>
      <c r="C84" s="54">
        <v>478</v>
      </c>
      <c r="D84" s="42">
        <v>3.4262776861873699E-2</v>
      </c>
    </row>
    <row r="85" spans="1:4" ht="15.75" thickBot="1" x14ac:dyDescent="0.3">
      <c r="A85" s="53" t="s">
        <v>197</v>
      </c>
      <c r="B85" s="54">
        <v>2239</v>
      </c>
      <c r="C85" s="54">
        <v>78</v>
      </c>
      <c r="D85" s="42">
        <v>3.4836980794997773E-2</v>
      </c>
    </row>
    <row r="86" spans="1:4" ht="15.75" thickBot="1" x14ac:dyDescent="0.3">
      <c r="A86" s="53" t="s">
        <v>198</v>
      </c>
      <c r="B86" s="54">
        <v>2773</v>
      </c>
      <c r="C86" s="54">
        <v>89</v>
      </c>
      <c r="D86" s="42">
        <v>3.2095203750450767E-2</v>
      </c>
    </row>
    <row r="87" spans="1:4" ht="15.75" thickBot="1" x14ac:dyDescent="0.3">
      <c r="A87" s="53" t="s">
        <v>199</v>
      </c>
      <c r="B87" s="54">
        <v>931</v>
      </c>
      <c r="C87" s="54">
        <v>25</v>
      </c>
      <c r="D87" s="42">
        <v>2.6852846401718582E-2</v>
      </c>
    </row>
    <row r="88" spans="1:4" ht="15.75" thickBot="1" x14ac:dyDescent="0.3">
      <c r="A88" s="53" t="s">
        <v>200</v>
      </c>
      <c r="B88" s="54">
        <v>2246</v>
      </c>
      <c r="C88" s="54">
        <v>79</v>
      </c>
      <c r="D88" s="42">
        <v>3.5173642030276037E-2</v>
      </c>
    </row>
    <row r="89" spans="1:4" ht="15.75" thickBot="1" x14ac:dyDescent="0.3">
      <c r="A89" s="53" t="s">
        <v>201</v>
      </c>
      <c r="B89" s="54">
        <v>6124</v>
      </c>
      <c r="C89" s="54">
        <v>201</v>
      </c>
      <c r="D89" s="42">
        <v>3.2821685173089483E-2</v>
      </c>
    </row>
    <row r="90" spans="1:4" ht="15.75" thickBot="1" x14ac:dyDescent="0.3">
      <c r="A90" s="53" t="s">
        <v>202</v>
      </c>
      <c r="B90" s="54">
        <v>2694</v>
      </c>
      <c r="C90" s="54">
        <v>69</v>
      </c>
      <c r="D90" s="42">
        <v>2.561247216035635E-2</v>
      </c>
    </row>
    <row r="91" spans="1:4" ht="15.75" thickBot="1" x14ac:dyDescent="0.3">
      <c r="A91" s="53" t="s">
        <v>203</v>
      </c>
      <c r="B91" s="54">
        <v>12852</v>
      </c>
      <c r="C91" s="54">
        <v>379</v>
      </c>
      <c r="D91" s="42">
        <v>2.9489573607220671E-2</v>
      </c>
    </row>
    <row r="92" spans="1:4" ht="15.75" thickBot="1" x14ac:dyDescent="0.3">
      <c r="A92" s="53" t="s">
        <v>204</v>
      </c>
      <c r="B92" s="54">
        <v>2660</v>
      </c>
      <c r="C92" s="54">
        <v>128</v>
      </c>
      <c r="D92" s="42">
        <v>4.8120300751879702E-2</v>
      </c>
    </row>
    <row r="93" spans="1:4" ht="15.75" thickBot="1" x14ac:dyDescent="0.3">
      <c r="A93" s="53" t="s">
        <v>205</v>
      </c>
      <c r="B93" s="54">
        <v>2934</v>
      </c>
      <c r="C93" s="54">
        <v>65</v>
      </c>
      <c r="D93" s="42">
        <v>2.2154055896387189E-2</v>
      </c>
    </row>
    <row r="94" spans="1:4" ht="15.75" thickBot="1" x14ac:dyDescent="0.3">
      <c r="A94" s="53" t="s">
        <v>206</v>
      </c>
      <c r="B94" s="54">
        <v>11228</v>
      </c>
      <c r="C94" s="54">
        <v>450</v>
      </c>
      <c r="D94" s="42">
        <v>4.0078375489846808E-2</v>
      </c>
    </row>
    <row r="95" spans="1:4" ht="15.75" thickBot="1" x14ac:dyDescent="0.3">
      <c r="A95" s="53" t="s">
        <v>207</v>
      </c>
      <c r="B95" s="54">
        <v>845</v>
      </c>
      <c r="C95" s="54">
        <v>25</v>
      </c>
      <c r="D95" s="42">
        <v>2.9585798816568049E-2</v>
      </c>
    </row>
    <row r="96" spans="1:4" ht="15.75" thickBot="1" x14ac:dyDescent="0.3">
      <c r="A96" s="53" t="s">
        <v>208</v>
      </c>
      <c r="B96" s="54">
        <v>4425</v>
      </c>
      <c r="C96" s="54">
        <v>142</v>
      </c>
      <c r="D96" s="42">
        <v>3.2090395480225992E-2</v>
      </c>
    </row>
    <row r="97" spans="1:4" ht="15.75" thickBot="1" x14ac:dyDescent="0.3">
      <c r="A97" s="53" t="s">
        <v>209</v>
      </c>
      <c r="B97" s="54">
        <v>3707</v>
      </c>
      <c r="C97" s="54">
        <v>114</v>
      </c>
      <c r="D97" s="42">
        <v>3.0752630159158349E-2</v>
      </c>
    </row>
    <row r="98" spans="1:4" ht="15.75" thickBot="1" x14ac:dyDescent="0.3">
      <c r="A98" s="53" t="s">
        <v>210</v>
      </c>
      <c r="B98" s="54">
        <v>14978</v>
      </c>
      <c r="C98" s="54">
        <v>584</v>
      </c>
      <c r="D98" s="42">
        <v>3.899051942849513E-2</v>
      </c>
    </row>
    <row r="99" spans="1:4" ht="15.75" thickBot="1" x14ac:dyDescent="0.3">
      <c r="A99" s="53" t="s">
        <v>211</v>
      </c>
      <c r="B99" s="54">
        <v>2238</v>
      </c>
      <c r="C99" s="54">
        <v>62</v>
      </c>
      <c r="D99" s="42">
        <v>2.7703306523681859E-2</v>
      </c>
    </row>
    <row r="100" spans="1:4" ht="15.75" thickBot="1" x14ac:dyDescent="0.3">
      <c r="A100" s="53" t="s">
        <v>212</v>
      </c>
      <c r="B100" s="54">
        <v>10439</v>
      </c>
      <c r="C100" s="54">
        <v>359</v>
      </c>
      <c r="D100" s="42">
        <v>3.4390267266979593E-2</v>
      </c>
    </row>
    <row r="101" spans="1:4" ht="15.75" thickBot="1" x14ac:dyDescent="0.3">
      <c r="A101" s="53" t="s">
        <v>213</v>
      </c>
      <c r="B101" s="54">
        <v>4660</v>
      </c>
      <c r="C101" s="54">
        <v>182</v>
      </c>
      <c r="D101" s="42">
        <v>3.9055793991416309E-2</v>
      </c>
    </row>
    <row r="102" spans="1:4" ht="15.75" thickBot="1" x14ac:dyDescent="0.3">
      <c r="A102" s="53" t="s">
        <v>214</v>
      </c>
      <c r="B102" s="54">
        <v>437</v>
      </c>
      <c r="C102" s="54">
        <v>8</v>
      </c>
      <c r="D102" s="42">
        <v>1.8306636155606411E-2</v>
      </c>
    </row>
    <row r="103" spans="1:4" ht="15.75" thickBot="1" x14ac:dyDescent="0.3">
      <c r="A103" s="53" t="s">
        <v>215</v>
      </c>
      <c r="B103" s="54">
        <v>7590</v>
      </c>
      <c r="C103" s="54">
        <v>222</v>
      </c>
      <c r="D103" s="42">
        <v>2.9249011857707511E-2</v>
      </c>
    </row>
    <row r="104" spans="1:4" ht="15.75" thickBot="1" x14ac:dyDescent="0.3">
      <c r="A104" s="53" t="s">
        <v>216</v>
      </c>
      <c r="B104" s="54">
        <v>41689</v>
      </c>
      <c r="C104" s="54">
        <v>1355</v>
      </c>
      <c r="D104" s="42">
        <v>3.2502578617860829E-2</v>
      </c>
    </row>
    <row r="105" spans="1:4" ht="15.75" thickBot="1" x14ac:dyDescent="0.3">
      <c r="A105" s="53" t="s">
        <v>217</v>
      </c>
      <c r="B105" s="54">
        <v>69454</v>
      </c>
      <c r="C105" s="54">
        <v>2945</v>
      </c>
      <c r="D105" s="42">
        <v>4.2402165462032418E-2</v>
      </c>
    </row>
  </sheetData>
  <hyperlinks>
    <hyperlink ref="A1" location="Forside!A1" display="Til forsiden" xr:uid="{B513EE88-F916-46DB-A2E2-577629C3FF94}"/>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1338A-5AB2-4A3C-8D01-42EB7852D869}">
  <dimension ref="A1:D105"/>
  <sheetViews>
    <sheetView workbookViewId="0">
      <selection activeCell="F30" sqref="F30"/>
    </sheetView>
  </sheetViews>
  <sheetFormatPr defaultRowHeight="15" x14ac:dyDescent="0.25"/>
  <cols>
    <col min="1" max="1" width="27.42578125" customWidth="1"/>
    <col min="2" max="2" width="32.85546875" bestFit="1" customWidth="1"/>
    <col min="3" max="3" width="21.140625" customWidth="1"/>
    <col min="4" max="4" width="23.140625" bestFit="1" customWidth="1"/>
  </cols>
  <sheetData>
    <row r="1" spans="1:4" x14ac:dyDescent="0.25">
      <c r="A1" s="2" t="s">
        <v>69</v>
      </c>
    </row>
    <row r="4" spans="1:4" x14ac:dyDescent="0.25">
      <c r="A4" t="s">
        <v>377</v>
      </c>
    </row>
    <row r="5" spans="1:4" ht="28.5" customHeight="1" x14ac:dyDescent="0.3">
      <c r="A5" s="163" t="s">
        <v>119</v>
      </c>
      <c r="B5" s="164" t="s">
        <v>374</v>
      </c>
      <c r="C5" s="164" t="s">
        <v>378</v>
      </c>
      <c r="D5" s="164" t="s">
        <v>379</v>
      </c>
    </row>
    <row r="6" spans="1:4" ht="15.75" thickBot="1" x14ac:dyDescent="0.3">
      <c r="A6" s="38"/>
      <c r="B6" s="39" t="s">
        <v>6</v>
      </c>
      <c r="C6" s="39" t="s">
        <v>6</v>
      </c>
      <c r="D6" s="39" t="s">
        <v>7</v>
      </c>
    </row>
    <row r="7" spans="1:4" ht="15.75" thickBot="1" x14ac:dyDescent="0.3">
      <c r="A7" s="35" t="s">
        <v>9</v>
      </c>
      <c r="B7" s="199">
        <v>828686</v>
      </c>
      <c r="C7" s="199">
        <v>34559</v>
      </c>
      <c r="D7" s="185">
        <v>4.1703371361408302E-2</v>
      </c>
    </row>
    <row r="8" spans="1:4" ht="15.75" thickBot="1" x14ac:dyDescent="0.3">
      <c r="A8" s="53" t="s">
        <v>120</v>
      </c>
      <c r="B8" s="54">
        <v>11164</v>
      </c>
      <c r="C8" s="54">
        <v>580</v>
      </c>
      <c r="D8" s="42">
        <v>5.1952705123611609E-2</v>
      </c>
    </row>
    <row r="9" spans="1:4" ht="15.75" thickBot="1" x14ac:dyDescent="0.3">
      <c r="A9" s="53" t="s">
        <v>121</v>
      </c>
      <c r="B9" s="54">
        <v>2718</v>
      </c>
      <c r="C9" s="54">
        <v>80</v>
      </c>
      <c r="D9" s="42">
        <v>2.9433406916850629E-2</v>
      </c>
    </row>
    <row r="10" spans="1:4" ht="15.75" thickBot="1" x14ac:dyDescent="0.3">
      <c r="A10" s="53" t="s">
        <v>122</v>
      </c>
      <c r="B10" s="54">
        <v>2472</v>
      </c>
      <c r="C10" s="54">
        <v>75</v>
      </c>
      <c r="D10" s="42">
        <v>3.0339805825242719E-2</v>
      </c>
    </row>
    <row r="11" spans="1:4" ht="15.75" thickBot="1" x14ac:dyDescent="0.3">
      <c r="A11" s="53" t="s">
        <v>123</v>
      </c>
      <c r="B11" s="54">
        <v>20178</v>
      </c>
      <c r="C11" s="54">
        <v>771</v>
      </c>
      <c r="D11" s="42">
        <v>3.8209931608682718E-2</v>
      </c>
    </row>
    <row r="12" spans="1:4" ht="15.75" thickBot="1" x14ac:dyDescent="0.3">
      <c r="A12" s="53" t="s">
        <v>124</v>
      </c>
      <c r="B12" s="54">
        <v>3378</v>
      </c>
      <c r="C12" s="54">
        <v>139</v>
      </c>
      <c r="D12" s="42">
        <v>4.1148608644168153E-2</v>
      </c>
    </row>
    <row r="13" spans="1:4" ht="15.75" thickBot="1" x14ac:dyDescent="0.3">
      <c r="A13" s="53" t="s">
        <v>125</v>
      </c>
      <c r="B13" s="54">
        <v>3148</v>
      </c>
      <c r="C13" s="54">
        <v>57</v>
      </c>
      <c r="D13" s="42">
        <v>1.8106734434561629E-2</v>
      </c>
    </row>
    <row r="14" spans="1:4" ht="15.75" thickBot="1" x14ac:dyDescent="0.3">
      <c r="A14" s="53" t="s">
        <v>126</v>
      </c>
      <c r="B14" s="54">
        <v>16913</v>
      </c>
      <c r="C14" s="54">
        <v>969</v>
      </c>
      <c r="D14" s="42">
        <v>5.7293206409270978E-2</v>
      </c>
    </row>
    <row r="15" spans="1:4" ht="15.75" thickBot="1" x14ac:dyDescent="0.3">
      <c r="A15" s="53" t="s">
        <v>127</v>
      </c>
      <c r="B15" s="54">
        <v>2719</v>
      </c>
      <c r="C15" s="54">
        <v>87</v>
      </c>
      <c r="D15" s="42">
        <v>3.1997057741816853E-2</v>
      </c>
    </row>
    <row r="16" spans="1:4" ht="15.75" thickBot="1" x14ac:dyDescent="0.3">
      <c r="A16" s="53" t="s">
        <v>128</v>
      </c>
      <c r="B16" s="54">
        <v>1466</v>
      </c>
      <c r="C16" s="54">
        <v>55</v>
      </c>
      <c r="D16" s="42">
        <v>3.751705320600273E-2</v>
      </c>
    </row>
    <row r="17" spans="1:4" ht="15.75" thickBot="1" x14ac:dyDescent="0.3">
      <c r="A17" s="53" t="s">
        <v>129</v>
      </c>
      <c r="B17" s="54">
        <v>3672</v>
      </c>
      <c r="C17" s="54">
        <v>125</v>
      </c>
      <c r="D17" s="42">
        <v>3.4041394335511982E-2</v>
      </c>
    </row>
    <row r="18" spans="1:4" ht="15.75" thickBot="1" x14ac:dyDescent="0.3">
      <c r="A18" s="53" t="s">
        <v>130</v>
      </c>
      <c r="B18" s="54">
        <v>20674</v>
      </c>
      <c r="C18" s="54">
        <v>801</v>
      </c>
      <c r="D18" s="42">
        <v>3.8744316532843187E-2</v>
      </c>
    </row>
    <row r="19" spans="1:4" ht="15.75" thickBot="1" x14ac:dyDescent="0.3">
      <c r="A19" s="53" t="s">
        <v>131</v>
      </c>
      <c r="B19" s="54">
        <v>219</v>
      </c>
      <c r="C19" s="54" t="s">
        <v>478</v>
      </c>
      <c r="D19" s="42" t="s">
        <v>478</v>
      </c>
    </row>
    <row r="20" spans="1:4" ht="15.75" thickBot="1" x14ac:dyDescent="0.3">
      <c r="A20" s="53" t="s">
        <v>132</v>
      </c>
      <c r="B20" s="54">
        <v>2765</v>
      </c>
      <c r="C20" s="54">
        <v>78</v>
      </c>
      <c r="D20" s="42">
        <v>2.8209764918625681E-2</v>
      </c>
    </row>
    <row r="21" spans="1:4" ht="15.75" thickBot="1" x14ac:dyDescent="0.3">
      <c r="A21" s="53" t="s">
        <v>133</v>
      </c>
      <c r="B21" s="54">
        <v>3267</v>
      </c>
      <c r="C21" s="54">
        <v>124</v>
      </c>
      <c r="D21" s="42">
        <v>3.7955310682583412E-2</v>
      </c>
    </row>
    <row r="22" spans="1:4" ht="15.75" thickBot="1" x14ac:dyDescent="0.3">
      <c r="A22" s="53" t="s">
        <v>134</v>
      </c>
      <c r="B22" s="54">
        <v>8098</v>
      </c>
      <c r="C22" s="54">
        <v>358</v>
      </c>
      <c r="D22" s="42">
        <v>4.4208446530007411E-2</v>
      </c>
    </row>
    <row r="23" spans="1:4" ht="15.75" thickBot="1" x14ac:dyDescent="0.3">
      <c r="A23" s="53" t="s">
        <v>135</v>
      </c>
      <c r="B23" s="54">
        <v>9880</v>
      </c>
      <c r="C23" s="54">
        <v>365</v>
      </c>
      <c r="D23" s="42">
        <v>3.6943319838056682E-2</v>
      </c>
    </row>
    <row r="24" spans="1:4" ht="15.75" thickBot="1" x14ac:dyDescent="0.3">
      <c r="A24" s="53" t="s">
        <v>136</v>
      </c>
      <c r="B24" s="54">
        <v>8097</v>
      </c>
      <c r="C24" s="54">
        <v>369</v>
      </c>
      <c r="D24" s="42">
        <v>4.5572434234901822E-2</v>
      </c>
    </row>
    <row r="25" spans="1:4" ht="15.75" thickBot="1" x14ac:dyDescent="0.3">
      <c r="A25" s="53" t="s">
        <v>137</v>
      </c>
      <c r="B25" s="54">
        <v>9470</v>
      </c>
      <c r="C25" s="54">
        <v>248</v>
      </c>
      <c r="D25" s="42">
        <v>2.618796198521647E-2</v>
      </c>
    </row>
    <row r="26" spans="1:4" ht="15.75" thickBot="1" x14ac:dyDescent="0.3">
      <c r="A26" s="53" t="s">
        <v>138</v>
      </c>
      <c r="B26" s="54">
        <v>4803</v>
      </c>
      <c r="C26" s="54">
        <v>213</v>
      </c>
      <c r="D26" s="42">
        <v>4.4347282948157402E-2</v>
      </c>
    </row>
    <row r="27" spans="1:4" ht="15.75" thickBot="1" x14ac:dyDescent="0.3">
      <c r="A27" s="53" t="s">
        <v>139</v>
      </c>
      <c r="B27" s="54">
        <v>7963</v>
      </c>
      <c r="C27" s="54">
        <v>350</v>
      </c>
      <c r="D27" s="42">
        <v>4.3953283938214238E-2</v>
      </c>
    </row>
    <row r="28" spans="1:4" ht="15.75" thickBot="1" x14ac:dyDescent="0.3">
      <c r="A28" s="53" t="s">
        <v>140</v>
      </c>
      <c r="B28" s="54">
        <v>3420</v>
      </c>
      <c r="C28" s="54">
        <v>90</v>
      </c>
      <c r="D28" s="42">
        <v>2.6315789473684209E-2</v>
      </c>
    </row>
    <row r="29" spans="1:4" ht="15.75" thickBot="1" x14ac:dyDescent="0.3">
      <c r="A29" s="53" t="s">
        <v>141</v>
      </c>
      <c r="B29" s="54">
        <v>2197</v>
      </c>
      <c r="C29" s="54">
        <v>93</v>
      </c>
      <c r="D29" s="42">
        <v>4.2330450614474283E-2</v>
      </c>
    </row>
    <row r="30" spans="1:4" ht="15.75" thickBot="1" x14ac:dyDescent="0.3">
      <c r="A30" s="53" t="s">
        <v>142</v>
      </c>
      <c r="B30" s="54">
        <v>18269</v>
      </c>
      <c r="C30" s="54">
        <v>863</v>
      </c>
      <c r="D30" s="42">
        <v>4.7238491433576002E-2</v>
      </c>
    </row>
    <row r="31" spans="1:4" ht="15.75" thickBot="1" x14ac:dyDescent="0.3">
      <c r="A31" s="53" t="s">
        <v>143</v>
      </c>
      <c r="B31" s="54">
        <v>6913</v>
      </c>
      <c r="C31" s="54">
        <v>318</v>
      </c>
      <c r="D31" s="42">
        <v>4.6000289309995661E-2</v>
      </c>
    </row>
    <row r="32" spans="1:4" ht="15.75" thickBot="1" x14ac:dyDescent="0.3">
      <c r="A32" s="53" t="s">
        <v>144</v>
      </c>
      <c r="B32" s="54">
        <v>9372</v>
      </c>
      <c r="C32" s="54">
        <v>446</v>
      </c>
      <c r="D32" s="42">
        <v>4.7588561673068713E-2</v>
      </c>
    </row>
    <row r="33" spans="1:4" ht="15.75" thickBot="1" x14ac:dyDescent="0.3">
      <c r="A33" s="53" t="s">
        <v>145</v>
      </c>
      <c r="B33" s="54">
        <v>1926</v>
      </c>
      <c r="C33" s="54">
        <v>75</v>
      </c>
      <c r="D33" s="42">
        <v>3.8940809968847349E-2</v>
      </c>
    </row>
    <row r="34" spans="1:4" ht="15.75" thickBot="1" x14ac:dyDescent="0.3">
      <c r="A34" s="53" t="s">
        <v>146</v>
      </c>
      <c r="B34" s="54">
        <v>6255</v>
      </c>
      <c r="C34" s="54">
        <v>194</v>
      </c>
      <c r="D34" s="42">
        <v>3.1015187849720221E-2</v>
      </c>
    </row>
    <row r="35" spans="1:4" ht="15.75" thickBot="1" x14ac:dyDescent="0.3">
      <c r="A35" s="53" t="s">
        <v>147</v>
      </c>
      <c r="B35" s="54">
        <v>7181</v>
      </c>
      <c r="C35" s="54">
        <v>211</v>
      </c>
      <c r="D35" s="42">
        <v>2.9383094276563149E-2</v>
      </c>
    </row>
    <row r="36" spans="1:4" ht="15.75" thickBot="1" x14ac:dyDescent="0.3">
      <c r="A36" s="53" t="s">
        <v>148</v>
      </c>
      <c r="B36" s="54">
        <v>3201</v>
      </c>
      <c r="C36" s="54">
        <v>145</v>
      </c>
      <c r="D36" s="42">
        <v>4.5298344267416427E-2</v>
      </c>
    </row>
    <row r="37" spans="1:4" ht="15.75" thickBot="1" x14ac:dyDescent="0.3">
      <c r="A37" s="53" t="s">
        <v>149</v>
      </c>
      <c r="B37" s="54">
        <v>2558</v>
      </c>
      <c r="C37" s="54">
        <v>66</v>
      </c>
      <c r="D37" s="42">
        <v>2.5801407349491792E-2</v>
      </c>
    </row>
    <row r="38" spans="1:4" ht="15.75" thickBot="1" x14ac:dyDescent="0.3">
      <c r="A38" s="53" t="s">
        <v>150</v>
      </c>
      <c r="B38" s="54">
        <v>12483</v>
      </c>
      <c r="C38" s="54">
        <v>594</v>
      </c>
      <c r="D38" s="42">
        <v>4.7584715212689248E-2</v>
      </c>
    </row>
    <row r="39" spans="1:4" ht="15.75" thickBot="1" x14ac:dyDescent="0.3">
      <c r="A39" s="53" t="s">
        <v>151</v>
      </c>
      <c r="B39" s="54">
        <v>11580</v>
      </c>
      <c r="C39" s="54">
        <v>468</v>
      </c>
      <c r="D39" s="42">
        <v>4.0414507772020727E-2</v>
      </c>
    </row>
    <row r="40" spans="1:4" ht="15.75" thickBot="1" x14ac:dyDescent="0.3">
      <c r="A40" s="53" t="s">
        <v>152</v>
      </c>
      <c r="B40" s="54">
        <v>10215</v>
      </c>
      <c r="C40" s="54">
        <v>383</v>
      </c>
      <c r="D40" s="42">
        <v>3.7493881546744982E-2</v>
      </c>
    </row>
    <row r="41" spans="1:4" ht="15.75" thickBot="1" x14ac:dyDescent="0.3">
      <c r="A41" s="53" t="s">
        <v>153</v>
      </c>
      <c r="B41" s="54">
        <v>6033</v>
      </c>
      <c r="C41" s="54">
        <v>236</v>
      </c>
      <c r="D41" s="42">
        <v>3.9118183325045582E-2</v>
      </c>
    </row>
    <row r="42" spans="1:4" ht="15.75" thickBot="1" x14ac:dyDescent="0.3">
      <c r="A42" s="53" t="s">
        <v>154</v>
      </c>
      <c r="B42" s="54">
        <v>5641</v>
      </c>
      <c r="C42" s="54">
        <v>143</v>
      </c>
      <c r="D42" s="42">
        <v>2.5350115227796489E-2</v>
      </c>
    </row>
    <row r="43" spans="1:4" ht="15.75" thickBot="1" x14ac:dyDescent="0.3">
      <c r="A43" s="53" t="s">
        <v>155</v>
      </c>
      <c r="B43" s="54">
        <v>10129</v>
      </c>
      <c r="C43" s="54">
        <v>411</v>
      </c>
      <c r="D43" s="42">
        <v>4.0576562345739947E-2</v>
      </c>
    </row>
    <row r="44" spans="1:4" ht="15.75" thickBot="1" x14ac:dyDescent="0.3">
      <c r="A44" s="53" t="s">
        <v>156</v>
      </c>
      <c r="B44" s="54">
        <v>6946</v>
      </c>
      <c r="C44" s="54">
        <v>306</v>
      </c>
      <c r="D44" s="42">
        <v>4.4054131874460119E-2</v>
      </c>
    </row>
    <row r="45" spans="1:4" ht="15.75" thickBot="1" x14ac:dyDescent="0.3">
      <c r="A45" s="53" t="s">
        <v>157</v>
      </c>
      <c r="B45" s="54">
        <v>10746</v>
      </c>
      <c r="C45" s="54">
        <v>423</v>
      </c>
      <c r="D45" s="42">
        <v>3.9363484087102177E-2</v>
      </c>
    </row>
    <row r="46" spans="1:4" ht="15.75" thickBot="1" x14ac:dyDescent="0.3">
      <c r="A46" s="53" t="s">
        <v>158</v>
      </c>
      <c r="B46" s="54">
        <v>15309</v>
      </c>
      <c r="C46" s="54">
        <v>684</v>
      </c>
      <c r="D46" s="42">
        <v>4.4679600235155791E-2</v>
      </c>
    </row>
    <row r="47" spans="1:4" ht="15.75" thickBot="1" x14ac:dyDescent="0.3">
      <c r="A47" s="53" t="s">
        <v>159</v>
      </c>
      <c r="B47" s="54">
        <v>10039</v>
      </c>
      <c r="C47" s="54">
        <v>650</v>
      </c>
      <c r="D47" s="42">
        <v>6.4747484809243944E-2</v>
      </c>
    </row>
    <row r="48" spans="1:4" ht="15.75" thickBot="1" x14ac:dyDescent="0.3">
      <c r="A48" s="53" t="s">
        <v>160</v>
      </c>
      <c r="B48" s="54">
        <v>3319</v>
      </c>
      <c r="C48" s="54">
        <v>102</v>
      </c>
      <c r="D48" s="42">
        <v>3.073214823742091E-2</v>
      </c>
    </row>
    <row r="49" spans="1:4" ht="15.75" thickBot="1" x14ac:dyDescent="0.3">
      <c r="A49" s="53" t="s">
        <v>161</v>
      </c>
      <c r="B49" s="54">
        <v>3788</v>
      </c>
      <c r="C49" s="54">
        <v>150</v>
      </c>
      <c r="D49" s="42">
        <v>3.95987328405491E-2</v>
      </c>
    </row>
    <row r="50" spans="1:4" ht="15.75" thickBot="1" x14ac:dyDescent="0.3">
      <c r="A50" s="53" t="s">
        <v>162</v>
      </c>
      <c r="B50" s="54">
        <v>8796</v>
      </c>
      <c r="C50" s="54">
        <v>611</v>
      </c>
      <c r="D50" s="42">
        <v>6.9463392451114145E-2</v>
      </c>
    </row>
    <row r="51" spans="1:4" ht="15.75" thickBot="1" x14ac:dyDescent="0.3">
      <c r="A51" s="53" t="s">
        <v>163</v>
      </c>
      <c r="B51" s="54">
        <v>1830</v>
      </c>
      <c r="C51" s="54">
        <v>67</v>
      </c>
      <c r="D51" s="42">
        <v>3.6612021857923498E-2</v>
      </c>
    </row>
    <row r="52" spans="1:4" ht="15.75" thickBot="1" x14ac:dyDescent="0.3">
      <c r="A52" s="53" t="s">
        <v>164</v>
      </c>
      <c r="B52" s="54">
        <v>4961</v>
      </c>
      <c r="C52" s="54">
        <v>168</v>
      </c>
      <c r="D52" s="42">
        <v>3.3864140294295512E-2</v>
      </c>
    </row>
    <row r="53" spans="1:4" ht="15.75" thickBot="1" x14ac:dyDescent="0.3">
      <c r="A53" s="53" t="s">
        <v>165</v>
      </c>
      <c r="B53" s="54">
        <v>1973</v>
      </c>
      <c r="C53" s="54">
        <v>72</v>
      </c>
      <c r="D53" s="42">
        <v>3.6492650785605679E-2</v>
      </c>
    </row>
    <row r="54" spans="1:4" ht="15.75" thickBot="1" x14ac:dyDescent="0.3">
      <c r="A54" s="53" t="s">
        <v>166</v>
      </c>
      <c r="B54" s="54">
        <v>13230</v>
      </c>
      <c r="C54" s="54">
        <v>475</v>
      </c>
      <c r="D54" s="42">
        <v>3.5903250188964467E-2</v>
      </c>
    </row>
    <row r="55" spans="1:4" ht="15.75" thickBot="1" x14ac:dyDescent="0.3">
      <c r="A55" s="53" t="s">
        <v>167</v>
      </c>
      <c r="B55" s="54">
        <v>98450</v>
      </c>
      <c r="C55" s="54">
        <v>5313</v>
      </c>
      <c r="D55" s="42">
        <v>5.3966480446927367E-2</v>
      </c>
    </row>
    <row r="56" spans="1:4" ht="15.75" thickBot="1" x14ac:dyDescent="0.3">
      <c r="A56" s="53" t="s">
        <v>168</v>
      </c>
      <c r="B56" s="54">
        <v>12144</v>
      </c>
      <c r="C56" s="54">
        <v>569</v>
      </c>
      <c r="D56" s="42">
        <v>4.6854413702239792E-2</v>
      </c>
    </row>
    <row r="57" spans="1:4" ht="15.75" thickBot="1" x14ac:dyDescent="0.3">
      <c r="A57" s="53" t="s">
        <v>169</v>
      </c>
      <c r="B57" s="54">
        <v>838</v>
      </c>
      <c r="C57" s="54">
        <v>15</v>
      </c>
      <c r="D57" s="42">
        <v>1.789976133651551E-2</v>
      </c>
    </row>
    <row r="58" spans="1:4" ht="15.75" thickBot="1" x14ac:dyDescent="0.3">
      <c r="A58" s="53" t="s">
        <v>170</v>
      </c>
      <c r="B58" s="54">
        <v>1325</v>
      </c>
      <c r="C58" s="54">
        <v>45</v>
      </c>
      <c r="D58" s="42">
        <v>3.3962264150943403E-2</v>
      </c>
    </row>
    <row r="59" spans="1:4" ht="15.75" thickBot="1" x14ac:dyDescent="0.3">
      <c r="A59" s="53" t="s">
        <v>171</v>
      </c>
      <c r="B59" s="54">
        <v>861</v>
      </c>
      <c r="C59" s="54">
        <v>30</v>
      </c>
      <c r="D59" s="42">
        <v>3.484320557491289E-2</v>
      </c>
    </row>
    <row r="60" spans="1:4" ht="15.75" thickBot="1" x14ac:dyDescent="0.3">
      <c r="A60" s="53" t="s">
        <v>172</v>
      </c>
      <c r="B60" s="54">
        <v>4497</v>
      </c>
      <c r="C60" s="54">
        <v>133</v>
      </c>
      <c r="D60" s="42">
        <v>2.9575272403824768E-2</v>
      </c>
    </row>
    <row r="61" spans="1:4" ht="15.75" thickBot="1" x14ac:dyDescent="0.3">
      <c r="A61" s="53" t="s">
        <v>173</v>
      </c>
      <c r="B61" s="54">
        <v>8818</v>
      </c>
      <c r="C61" s="54">
        <v>274</v>
      </c>
      <c r="D61" s="42">
        <v>3.107280562485824E-2</v>
      </c>
    </row>
    <row r="62" spans="1:4" ht="15.75" thickBot="1" x14ac:dyDescent="0.3">
      <c r="A62" s="53" t="s">
        <v>174</v>
      </c>
      <c r="B62" s="54">
        <v>76</v>
      </c>
      <c r="C62" s="54" t="s">
        <v>478</v>
      </c>
      <c r="D62" s="42" t="s">
        <v>478</v>
      </c>
    </row>
    <row r="63" spans="1:4" ht="15.75" thickBot="1" x14ac:dyDescent="0.3">
      <c r="A63" s="53" t="s">
        <v>175</v>
      </c>
      <c r="B63" s="54">
        <v>2508</v>
      </c>
      <c r="C63" s="54">
        <v>94</v>
      </c>
      <c r="D63" s="42">
        <v>3.7480063795853273E-2</v>
      </c>
    </row>
    <row r="64" spans="1:4" ht="15.75" thickBot="1" x14ac:dyDescent="0.3">
      <c r="A64" s="53" t="s">
        <v>176</v>
      </c>
      <c r="B64" s="54">
        <v>3323</v>
      </c>
      <c r="C64" s="54">
        <v>84</v>
      </c>
      <c r="D64" s="42">
        <v>2.5278362925067709E-2</v>
      </c>
    </row>
    <row r="65" spans="1:4" ht="15.75" thickBot="1" x14ac:dyDescent="0.3">
      <c r="A65" s="53" t="s">
        <v>177</v>
      </c>
      <c r="B65" s="54">
        <v>1217</v>
      </c>
      <c r="C65" s="54">
        <v>45</v>
      </c>
      <c r="D65" s="42">
        <v>3.697617091207888E-2</v>
      </c>
    </row>
    <row r="66" spans="1:4" ht="15.75" thickBot="1" x14ac:dyDescent="0.3">
      <c r="A66" s="53" t="s">
        <v>178</v>
      </c>
      <c r="B66" s="54">
        <v>3167</v>
      </c>
      <c r="C66" s="54">
        <v>70</v>
      </c>
      <c r="D66" s="42">
        <v>2.2102936532996529E-2</v>
      </c>
    </row>
    <row r="67" spans="1:4" ht="15.75" thickBot="1" x14ac:dyDescent="0.3">
      <c r="A67" s="53" t="s">
        <v>179</v>
      </c>
      <c r="B67" s="54">
        <v>1579</v>
      </c>
      <c r="C67" s="54">
        <v>35</v>
      </c>
      <c r="D67" s="42">
        <v>2.2165927802406591E-2</v>
      </c>
    </row>
    <row r="68" spans="1:4" ht="15.75" thickBot="1" x14ac:dyDescent="0.3">
      <c r="A68" s="53" t="s">
        <v>180</v>
      </c>
      <c r="B68" s="54">
        <v>3671</v>
      </c>
      <c r="C68" s="54">
        <v>98</v>
      </c>
      <c r="D68" s="42">
        <v>2.6695723236175431E-2</v>
      </c>
    </row>
    <row r="69" spans="1:4" ht="15.75" thickBot="1" x14ac:dyDescent="0.3">
      <c r="A69" s="53" t="s">
        <v>181</v>
      </c>
      <c r="B69" s="54">
        <v>8964</v>
      </c>
      <c r="C69" s="54">
        <v>331</v>
      </c>
      <c r="D69" s="42">
        <v>3.6925479696564033E-2</v>
      </c>
    </row>
    <row r="70" spans="1:4" ht="15.75" thickBot="1" x14ac:dyDescent="0.3">
      <c r="A70" s="53" t="s">
        <v>182</v>
      </c>
      <c r="B70" s="54">
        <v>2438</v>
      </c>
      <c r="C70" s="54">
        <v>70</v>
      </c>
      <c r="D70" s="42">
        <v>2.871205906480722E-2</v>
      </c>
    </row>
    <row r="71" spans="1:4" ht="15.75" thickBot="1" x14ac:dyDescent="0.3">
      <c r="A71" s="53" t="s">
        <v>183</v>
      </c>
      <c r="B71" s="54">
        <v>36236</v>
      </c>
      <c r="C71" s="54">
        <v>1548</v>
      </c>
      <c r="D71" s="42">
        <v>4.2719947014019211E-2</v>
      </c>
    </row>
    <row r="72" spans="1:4" ht="15.75" thickBot="1" x14ac:dyDescent="0.3">
      <c r="A72" s="53" t="s">
        <v>184</v>
      </c>
      <c r="B72" s="54">
        <v>2017</v>
      </c>
      <c r="C72" s="54">
        <v>42</v>
      </c>
      <c r="D72" s="42">
        <v>2.082300446207239E-2</v>
      </c>
    </row>
    <row r="73" spans="1:4" ht="15.75" thickBot="1" x14ac:dyDescent="0.3">
      <c r="A73" s="53" t="s">
        <v>185</v>
      </c>
      <c r="B73" s="54">
        <v>11849</v>
      </c>
      <c r="C73" s="54">
        <v>480</v>
      </c>
      <c r="D73" s="42">
        <v>4.0509747658030212E-2</v>
      </c>
    </row>
    <row r="74" spans="1:4" ht="15.75" thickBot="1" x14ac:dyDescent="0.3">
      <c r="A74" s="53" t="s">
        <v>186</v>
      </c>
      <c r="B74" s="54">
        <v>1324</v>
      </c>
      <c r="C74" s="54">
        <v>30</v>
      </c>
      <c r="D74" s="42">
        <v>2.2658610271903318E-2</v>
      </c>
    </row>
    <row r="75" spans="1:4" ht="15.75" thickBot="1" x14ac:dyDescent="0.3">
      <c r="A75" s="53" t="s">
        <v>187</v>
      </c>
      <c r="B75" s="54">
        <v>3955</v>
      </c>
      <c r="C75" s="54">
        <v>113</v>
      </c>
      <c r="D75" s="42">
        <v>2.8571428571428571E-2</v>
      </c>
    </row>
    <row r="76" spans="1:4" ht="15.75" thickBot="1" x14ac:dyDescent="0.3">
      <c r="A76" s="53" t="s">
        <v>188</v>
      </c>
      <c r="B76" s="54">
        <v>4570</v>
      </c>
      <c r="C76" s="54">
        <v>193</v>
      </c>
      <c r="D76" s="42">
        <v>4.2231947483588619E-2</v>
      </c>
    </row>
    <row r="77" spans="1:4" ht="15.75" thickBot="1" x14ac:dyDescent="0.3">
      <c r="A77" s="53" t="s">
        <v>189</v>
      </c>
      <c r="B77" s="54">
        <v>12744</v>
      </c>
      <c r="C77" s="54">
        <v>501</v>
      </c>
      <c r="D77" s="42">
        <v>3.9312617702448212E-2</v>
      </c>
    </row>
    <row r="78" spans="1:4" ht="15.75" thickBot="1" x14ac:dyDescent="0.3">
      <c r="A78" s="53" t="s">
        <v>190</v>
      </c>
      <c r="B78" s="54">
        <v>6602</v>
      </c>
      <c r="C78" s="54">
        <v>253</v>
      </c>
      <c r="D78" s="42">
        <v>3.8321720690699793E-2</v>
      </c>
    </row>
    <row r="79" spans="1:4" ht="15.75" thickBot="1" x14ac:dyDescent="0.3">
      <c r="A79" s="53" t="s">
        <v>191</v>
      </c>
      <c r="B79" s="54">
        <v>12555</v>
      </c>
      <c r="C79" s="54">
        <v>534</v>
      </c>
      <c r="D79" s="42">
        <v>4.2532855436081242E-2</v>
      </c>
    </row>
    <row r="80" spans="1:4" ht="15.75" thickBot="1" x14ac:dyDescent="0.3">
      <c r="A80" s="53" t="s">
        <v>192</v>
      </c>
      <c r="B80" s="54">
        <v>116</v>
      </c>
      <c r="C80" s="54" t="s">
        <v>478</v>
      </c>
      <c r="D80" s="42" t="s">
        <v>478</v>
      </c>
    </row>
    <row r="81" spans="1:4" ht="15.75" thickBot="1" x14ac:dyDescent="0.3">
      <c r="A81" s="53" t="s">
        <v>193</v>
      </c>
      <c r="B81" s="54">
        <v>11246</v>
      </c>
      <c r="C81" s="54">
        <v>488</v>
      </c>
      <c r="D81" s="42">
        <v>4.3393206473412771E-2</v>
      </c>
    </row>
    <row r="82" spans="1:4" ht="15.75" thickBot="1" x14ac:dyDescent="0.3">
      <c r="A82" s="53" t="s">
        <v>194</v>
      </c>
      <c r="B82" s="54">
        <v>4732</v>
      </c>
      <c r="C82" s="54">
        <v>161</v>
      </c>
      <c r="D82" s="42">
        <v>3.4023668639053248E-2</v>
      </c>
    </row>
    <row r="83" spans="1:4" ht="15.75" thickBot="1" x14ac:dyDescent="0.3">
      <c r="A83" s="53" t="s">
        <v>195</v>
      </c>
      <c r="B83" s="54">
        <v>4396</v>
      </c>
      <c r="C83" s="54">
        <v>151</v>
      </c>
      <c r="D83" s="42">
        <v>3.434940855323021E-2</v>
      </c>
    </row>
    <row r="84" spans="1:4" ht="15.75" thickBot="1" x14ac:dyDescent="0.3">
      <c r="A84" s="53" t="s">
        <v>196</v>
      </c>
      <c r="B84" s="54">
        <v>13951</v>
      </c>
      <c r="C84" s="54">
        <v>558</v>
      </c>
      <c r="D84" s="42">
        <v>3.9997132822019929E-2</v>
      </c>
    </row>
    <row r="85" spans="1:4" ht="15.75" thickBot="1" x14ac:dyDescent="0.3">
      <c r="A85" s="53" t="s">
        <v>197</v>
      </c>
      <c r="B85" s="54">
        <v>2239</v>
      </c>
      <c r="C85" s="54">
        <v>84</v>
      </c>
      <c r="D85" s="42">
        <v>3.7516748548459128E-2</v>
      </c>
    </row>
    <row r="86" spans="1:4" ht="15.75" thickBot="1" x14ac:dyDescent="0.3">
      <c r="A86" s="53" t="s">
        <v>198</v>
      </c>
      <c r="B86" s="54">
        <v>2773</v>
      </c>
      <c r="C86" s="54">
        <v>90</v>
      </c>
      <c r="D86" s="42">
        <v>3.2455824017309773E-2</v>
      </c>
    </row>
    <row r="87" spans="1:4" ht="15.75" thickBot="1" x14ac:dyDescent="0.3">
      <c r="A87" s="53" t="s">
        <v>199</v>
      </c>
      <c r="B87" s="54">
        <v>931</v>
      </c>
      <c r="C87" s="54">
        <v>27</v>
      </c>
      <c r="D87" s="42">
        <v>2.9001074113856069E-2</v>
      </c>
    </row>
    <row r="88" spans="1:4" ht="15.75" thickBot="1" x14ac:dyDescent="0.3">
      <c r="A88" s="53" t="s">
        <v>200</v>
      </c>
      <c r="B88" s="54">
        <v>2246</v>
      </c>
      <c r="C88" s="54">
        <v>82</v>
      </c>
      <c r="D88" s="42">
        <v>3.6509349955476403E-2</v>
      </c>
    </row>
    <row r="89" spans="1:4" ht="15.75" thickBot="1" x14ac:dyDescent="0.3">
      <c r="A89" s="53" t="s">
        <v>201</v>
      </c>
      <c r="B89" s="54">
        <v>6124</v>
      </c>
      <c r="C89" s="54">
        <v>204</v>
      </c>
      <c r="D89" s="42">
        <v>3.3311561071195303E-2</v>
      </c>
    </row>
    <row r="90" spans="1:4" ht="15.75" thickBot="1" x14ac:dyDescent="0.3">
      <c r="A90" s="53" t="s">
        <v>202</v>
      </c>
      <c r="B90" s="54">
        <v>2694</v>
      </c>
      <c r="C90" s="54">
        <v>82</v>
      </c>
      <c r="D90" s="42">
        <v>3.0438010393466969E-2</v>
      </c>
    </row>
    <row r="91" spans="1:4" ht="15.75" thickBot="1" x14ac:dyDescent="0.3">
      <c r="A91" s="53" t="s">
        <v>203</v>
      </c>
      <c r="B91" s="54">
        <v>12852</v>
      </c>
      <c r="C91" s="54">
        <v>420</v>
      </c>
      <c r="D91" s="42">
        <v>3.2679738562091512E-2</v>
      </c>
    </row>
    <row r="92" spans="1:4" ht="15.75" thickBot="1" x14ac:dyDescent="0.3">
      <c r="A92" s="53" t="s">
        <v>204</v>
      </c>
      <c r="B92" s="54">
        <v>2660</v>
      </c>
      <c r="C92" s="54">
        <v>118</v>
      </c>
      <c r="D92" s="42">
        <v>4.4360902255639101E-2</v>
      </c>
    </row>
    <row r="93" spans="1:4" ht="15.75" thickBot="1" x14ac:dyDescent="0.3">
      <c r="A93" s="53" t="s">
        <v>205</v>
      </c>
      <c r="B93" s="54">
        <v>2934</v>
      </c>
      <c r="C93" s="54">
        <v>85</v>
      </c>
      <c r="D93" s="42">
        <v>2.897068847989093E-2</v>
      </c>
    </row>
    <row r="94" spans="1:4" ht="15.75" thickBot="1" x14ac:dyDescent="0.3">
      <c r="A94" s="53" t="s">
        <v>206</v>
      </c>
      <c r="B94" s="54">
        <v>11228</v>
      </c>
      <c r="C94" s="54">
        <v>485</v>
      </c>
      <c r="D94" s="42">
        <v>4.3195582472390449E-2</v>
      </c>
    </row>
    <row r="95" spans="1:4" ht="15.75" thickBot="1" x14ac:dyDescent="0.3">
      <c r="A95" s="53" t="s">
        <v>207</v>
      </c>
      <c r="B95" s="54">
        <v>845</v>
      </c>
      <c r="C95" s="54">
        <v>32</v>
      </c>
      <c r="D95" s="42">
        <v>3.7869822485207101E-2</v>
      </c>
    </row>
    <row r="96" spans="1:4" ht="15.75" thickBot="1" x14ac:dyDescent="0.3">
      <c r="A96" s="53" t="s">
        <v>208</v>
      </c>
      <c r="B96" s="54">
        <v>4425</v>
      </c>
      <c r="C96" s="54">
        <v>148</v>
      </c>
      <c r="D96" s="42">
        <v>3.3446327683615822E-2</v>
      </c>
    </row>
    <row r="97" spans="1:4" ht="15.75" thickBot="1" x14ac:dyDescent="0.3">
      <c r="A97" s="53" t="s">
        <v>209</v>
      </c>
      <c r="B97" s="54">
        <v>3707</v>
      </c>
      <c r="C97" s="54">
        <v>120</v>
      </c>
      <c r="D97" s="42">
        <v>3.2371189641219322E-2</v>
      </c>
    </row>
    <row r="98" spans="1:4" ht="15.75" thickBot="1" x14ac:dyDescent="0.3">
      <c r="A98" s="53" t="s">
        <v>210</v>
      </c>
      <c r="B98" s="54">
        <v>14978</v>
      </c>
      <c r="C98" s="54">
        <v>616</v>
      </c>
      <c r="D98" s="42">
        <v>4.1126986246494857E-2</v>
      </c>
    </row>
    <row r="99" spans="1:4" ht="15.75" thickBot="1" x14ac:dyDescent="0.3">
      <c r="A99" s="53" t="s">
        <v>211</v>
      </c>
      <c r="B99" s="54">
        <v>2238</v>
      </c>
      <c r="C99" s="54">
        <v>71</v>
      </c>
      <c r="D99" s="42">
        <v>3.1724754244861493E-2</v>
      </c>
    </row>
    <row r="100" spans="1:4" ht="15.75" thickBot="1" x14ac:dyDescent="0.3">
      <c r="A100" s="53" t="s">
        <v>212</v>
      </c>
      <c r="B100" s="54">
        <v>10439</v>
      </c>
      <c r="C100" s="54">
        <v>382</v>
      </c>
      <c r="D100" s="42">
        <v>3.6593543442858513E-2</v>
      </c>
    </row>
    <row r="101" spans="1:4" ht="15.75" thickBot="1" x14ac:dyDescent="0.3">
      <c r="A101" s="53" t="s">
        <v>213</v>
      </c>
      <c r="B101" s="54">
        <v>4660</v>
      </c>
      <c r="C101" s="54">
        <v>182</v>
      </c>
      <c r="D101" s="42">
        <v>3.9055793991416309E-2</v>
      </c>
    </row>
    <row r="102" spans="1:4" ht="15.75" thickBot="1" x14ac:dyDescent="0.3">
      <c r="A102" s="53" t="s">
        <v>214</v>
      </c>
      <c r="B102" s="54">
        <v>437</v>
      </c>
      <c r="C102" s="54">
        <v>10</v>
      </c>
      <c r="D102" s="42">
        <v>2.2883295194508008E-2</v>
      </c>
    </row>
    <row r="103" spans="1:4" ht="15.75" thickBot="1" x14ac:dyDescent="0.3">
      <c r="A103" s="53" t="s">
        <v>215</v>
      </c>
      <c r="B103" s="54">
        <v>7590</v>
      </c>
      <c r="C103" s="54">
        <v>237</v>
      </c>
      <c r="D103" s="42">
        <v>3.1225296442687751E-2</v>
      </c>
    </row>
    <row r="104" spans="1:4" ht="15.75" thickBot="1" x14ac:dyDescent="0.3">
      <c r="A104" s="53" t="s">
        <v>216</v>
      </c>
      <c r="B104" s="54">
        <v>41689</v>
      </c>
      <c r="C104" s="54">
        <v>1429</v>
      </c>
      <c r="D104" s="42">
        <v>3.4277627191825179E-2</v>
      </c>
    </row>
    <row r="105" spans="1:4" ht="15.75" thickBot="1" x14ac:dyDescent="0.3">
      <c r="A105" s="53" t="s">
        <v>217</v>
      </c>
      <c r="B105" s="54">
        <v>69454</v>
      </c>
      <c r="C105" s="54">
        <v>3109</v>
      </c>
      <c r="D105" s="42">
        <v>4.4763440550580243E-2</v>
      </c>
    </row>
  </sheetData>
  <hyperlinks>
    <hyperlink ref="A1" location="Forside!A1" display="Til forsiden" xr:uid="{27413BD7-8604-471F-9673-904EE2252458}"/>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7CFA-310A-4081-80E8-061396B19F58}">
  <dimension ref="A1:H38"/>
  <sheetViews>
    <sheetView workbookViewId="0">
      <selection activeCell="M23" sqref="M23"/>
    </sheetView>
  </sheetViews>
  <sheetFormatPr defaultRowHeight="15" x14ac:dyDescent="0.25"/>
  <cols>
    <col min="1" max="1" width="9.5703125" customWidth="1"/>
    <col min="2" max="2" width="13.28515625" customWidth="1"/>
    <col min="3" max="3" width="16.85546875" customWidth="1"/>
    <col min="4" max="4" width="20.5703125" customWidth="1"/>
    <col min="5" max="5" width="18.42578125" bestFit="1" customWidth="1"/>
    <col min="6" max="6" width="19.7109375" bestFit="1" customWidth="1"/>
    <col min="7" max="7" width="12" customWidth="1"/>
    <col min="8" max="8" width="12.5703125" customWidth="1"/>
  </cols>
  <sheetData>
    <row r="1" spans="1:8" x14ac:dyDescent="0.25">
      <c r="A1" s="2" t="s">
        <v>69</v>
      </c>
    </row>
    <row r="4" spans="1:8" x14ac:dyDescent="0.25">
      <c r="A4" s="238" t="s">
        <v>496</v>
      </c>
      <c r="B4" s="238"/>
      <c r="C4" s="238"/>
      <c r="D4" s="238"/>
    </row>
    <row r="5" spans="1:8" ht="42" customHeight="1" x14ac:dyDescent="0.25">
      <c r="A5" s="222"/>
      <c r="B5" s="33" t="s">
        <v>479</v>
      </c>
      <c r="C5" s="34" t="s">
        <v>328</v>
      </c>
      <c r="D5" s="34" t="s">
        <v>480</v>
      </c>
      <c r="E5" s="34" t="s">
        <v>481</v>
      </c>
      <c r="F5" s="34" t="s">
        <v>482</v>
      </c>
      <c r="G5" s="34" t="s">
        <v>483</v>
      </c>
      <c r="H5" s="34" t="s">
        <v>484</v>
      </c>
    </row>
    <row r="6" spans="1:8" ht="15.75" thickBot="1" x14ac:dyDescent="0.3">
      <c r="A6" s="223"/>
      <c r="B6" s="239" t="s">
        <v>485</v>
      </c>
      <c r="C6" s="239"/>
      <c r="D6" s="239"/>
      <c r="E6" s="239"/>
      <c r="F6" s="239"/>
      <c r="G6" s="239"/>
      <c r="H6" s="239"/>
    </row>
    <row r="7" spans="1:8" ht="15.75" thickBot="1" x14ac:dyDescent="0.3">
      <c r="A7" s="226">
        <v>2012</v>
      </c>
      <c r="B7" s="224">
        <v>51.825574984956525</v>
      </c>
      <c r="C7" s="224">
        <v>55.199645453111422</v>
      </c>
      <c r="D7" s="224">
        <v>53.2</v>
      </c>
      <c r="E7" s="224">
        <v>47.48276531702107</v>
      </c>
      <c r="F7" s="224">
        <v>50.917431192660544</v>
      </c>
      <c r="G7" s="224">
        <v>35.443362013795067</v>
      </c>
      <c r="H7" s="224">
        <v>48.560059351183646</v>
      </c>
    </row>
    <row r="8" spans="1:8" ht="15.75" thickBot="1" x14ac:dyDescent="0.3">
      <c r="A8" s="226">
        <v>2013</v>
      </c>
      <c r="B8" s="224">
        <v>51.819368690313169</v>
      </c>
      <c r="C8" s="224">
        <v>55.430286276414265</v>
      </c>
      <c r="D8" s="224">
        <v>53.790783476814006</v>
      </c>
      <c r="E8" s="224">
        <v>47.035311369172916</v>
      </c>
      <c r="F8" s="224">
        <v>50.397812033814027</v>
      </c>
      <c r="G8" s="224">
        <v>34.924335434743625</v>
      </c>
      <c r="H8" s="224">
        <v>47.48397242046692</v>
      </c>
    </row>
    <row r="9" spans="1:8" ht="15.75" thickBot="1" x14ac:dyDescent="0.3">
      <c r="A9" s="226">
        <v>2014</v>
      </c>
      <c r="B9" s="224">
        <v>52.145433301966328</v>
      </c>
      <c r="C9" s="224">
        <v>55.908949095855533</v>
      </c>
      <c r="D9" s="224">
        <v>55.955279673514177</v>
      </c>
      <c r="E9" s="224">
        <v>47.677318602428734</v>
      </c>
      <c r="F9" s="224">
        <v>50.241864555848728</v>
      </c>
      <c r="G9" s="224">
        <v>34.475329725185219</v>
      </c>
      <c r="H9" s="224">
        <v>48.137645198233081</v>
      </c>
    </row>
    <row r="10" spans="1:8" ht="15.75" thickBot="1" x14ac:dyDescent="0.3">
      <c r="A10" s="226">
        <v>2015</v>
      </c>
      <c r="B10" s="224">
        <v>52.53271185002675</v>
      </c>
      <c r="C10" s="224">
        <v>56.531931340630351</v>
      </c>
      <c r="D10" s="224">
        <v>57.622857142857143</v>
      </c>
      <c r="E10" s="224">
        <v>47.669090660405317</v>
      </c>
      <c r="F10" s="224">
        <v>51.129322406556064</v>
      </c>
      <c r="G10" s="224">
        <v>34.360432766615148</v>
      </c>
      <c r="H10" s="224">
        <v>49.830203755493407</v>
      </c>
    </row>
    <row r="11" spans="1:8" ht="15.75" thickBot="1" x14ac:dyDescent="0.3">
      <c r="A11" s="226">
        <v>2016</v>
      </c>
      <c r="B11" s="224">
        <v>53.737292279711404</v>
      </c>
      <c r="C11" s="224">
        <v>57.697213575279029</v>
      </c>
      <c r="D11" s="224">
        <v>59.066489697889011</v>
      </c>
      <c r="E11" s="224">
        <v>49.322621298046627</v>
      </c>
      <c r="F11" s="224">
        <v>52.2459499263623</v>
      </c>
      <c r="G11" s="224">
        <v>36.435852206134797</v>
      </c>
      <c r="H11" s="224">
        <v>50.622005160339114</v>
      </c>
    </row>
    <row r="12" spans="1:8" ht="15.75" thickBot="1" x14ac:dyDescent="0.3">
      <c r="A12" s="226">
        <v>2017</v>
      </c>
      <c r="B12" s="224">
        <v>54.928926581715174</v>
      </c>
      <c r="C12" s="224">
        <v>58.53782486892878</v>
      </c>
      <c r="D12" s="224">
        <v>60.417699553792758</v>
      </c>
      <c r="E12" s="224">
        <v>51.556634522444753</v>
      </c>
      <c r="F12" s="224">
        <v>53.851306095110516</v>
      </c>
      <c r="G12" s="224">
        <v>39.142184035476717</v>
      </c>
      <c r="H12" s="224">
        <v>52.066292664125733</v>
      </c>
    </row>
    <row r="13" spans="1:8" ht="15.75" thickBot="1" x14ac:dyDescent="0.3">
      <c r="A13" s="226">
        <v>2018</v>
      </c>
      <c r="B13" s="224">
        <v>56.472900533993965</v>
      </c>
      <c r="C13" s="224">
        <v>59.718037852452689</v>
      </c>
      <c r="D13" s="224">
        <v>62.028097536823864</v>
      </c>
      <c r="E13" s="224">
        <v>54.321126507108154</v>
      </c>
      <c r="F13" s="224">
        <v>55.57261283389623</v>
      </c>
      <c r="G13" s="224">
        <v>41.913805362508313</v>
      </c>
      <c r="H13" s="224">
        <v>53.75173233023164</v>
      </c>
    </row>
    <row r="14" spans="1:8" ht="15.75" thickBot="1" x14ac:dyDescent="0.3">
      <c r="A14" s="226">
        <v>2019</v>
      </c>
      <c r="B14" s="224">
        <v>57.226107626460745</v>
      </c>
      <c r="C14" s="224">
        <v>60.043749044285541</v>
      </c>
      <c r="D14" s="224">
        <v>63.085968039528403</v>
      </c>
      <c r="E14" s="224">
        <v>56.430046990987712</v>
      </c>
      <c r="F14" s="224">
        <v>56.002865329512893</v>
      </c>
      <c r="G14" s="224">
        <v>43.584111717377233</v>
      </c>
      <c r="H14" s="224">
        <v>55.335292148622003</v>
      </c>
    </row>
    <row r="15" spans="1:8" ht="15.75" thickBot="1" x14ac:dyDescent="0.3">
      <c r="A15" s="226">
        <v>2020</v>
      </c>
      <c r="B15" s="224">
        <v>56.47150181829528</v>
      </c>
      <c r="C15" s="224">
        <v>59.102918296615215</v>
      </c>
      <c r="D15" s="224">
        <v>62.32815397403926</v>
      </c>
      <c r="E15" s="224">
        <v>56.460952820394503</v>
      </c>
      <c r="F15" s="224">
        <v>56.330399458361548</v>
      </c>
      <c r="G15" s="224">
        <v>43.09827808363594</v>
      </c>
      <c r="H15" s="224">
        <v>54.957906231286771</v>
      </c>
    </row>
    <row r="16" spans="1:8" x14ac:dyDescent="0.25">
      <c r="A16" s="227">
        <v>2021</v>
      </c>
      <c r="B16" s="225">
        <v>60.43850188991383</v>
      </c>
      <c r="C16" s="225">
        <v>62.124079581418279</v>
      </c>
      <c r="D16" s="225">
        <v>66.840599754817205</v>
      </c>
      <c r="E16" s="225">
        <v>61.796627538662193</v>
      </c>
      <c r="F16" s="225">
        <v>64.979783487674453</v>
      </c>
      <c r="G16" s="225">
        <v>48.083269561890184</v>
      </c>
      <c r="H16" s="225">
        <v>63.822341857335132</v>
      </c>
    </row>
    <row r="17" spans="1:8" ht="15.75" thickBot="1" x14ac:dyDescent="0.3">
      <c r="A17" s="226"/>
      <c r="B17" s="239" t="s">
        <v>486</v>
      </c>
      <c r="C17" s="239"/>
      <c r="D17" s="239"/>
      <c r="E17" s="239"/>
      <c r="F17" s="239"/>
      <c r="G17" s="239"/>
      <c r="H17" s="239"/>
    </row>
    <row r="18" spans="1:8" ht="15.75" thickBot="1" x14ac:dyDescent="0.3">
      <c r="A18" s="226">
        <v>2012</v>
      </c>
      <c r="B18" s="224">
        <v>53.573820042720499</v>
      </c>
      <c r="C18" s="224">
        <v>55.798000743568402</v>
      </c>
      <c r="D18" s="224">
        <v>57.324479714956681</v>
      </c>
      <c r="E18" s="224">
        <v>50.519388698537007</v>
      </c>
      <c r="F18" s="224">
        <v>47.986577181208048</v>
      </c>
      <c r="G18" s="224">
        <v>43.172591617292078</v>
      </c>
      <c r="H18" s="224">
        <v>50.095031224545203</v>
      </c>
    </row>
    <row r="19" spans="1:8" ht="15.75" thickBot="1" x14ac:dyDescent="0.3">
      <c r="A19" s="226">
        <v>2013</v>
      </c>
      <c r="B19" s="224">
        <v>53.743193692270388</v>
      </c>
      <c r="C19" s="224">
        <v>56.091645327170902</v>
      </c>
      <c r="D19" s="224">
        <v>57.69720578320473</v>
      </c>
      <c r="E19" s="224">
        <v>50.464412716947081</v>
      </c>
      <c r="F19" s="224">
        <v>47.396593673965938</v>
      </c>
      <c r="G19" s="224">
        <v>43.223677206430324</v>
      </c>
      <c r="H19" s="224">
        <v>49.623054474708169</v>
      </c>
    </row>
    <row r="20" spans="1:8" ht="15.75" thickBot="1" x14ac:dyDescent="0.3">
      <c r="A20" s="226">
        <v>2014</v>
      </c>
      <c r="B20" s="224">
        <v>54.265117272177854</v>
      </c>
      <c r="C20" s="224">
        <v>56.813230342642107</v>
      </c>
      <c r="D20" s="224">
        <v>60.22783207931932</v>
      </c>
      <c r="E20" s="224">
        <v>51.43051771117166</v>
      </c>
      <c r="F20" s="224">
        <v>48.596112311015119</v>
      </c>
      <c r="G20" s="224">
        <v>42.455893086351395</v>
      </c>
      <c r="H20" s="224">
        <v>50.17566974088713</v>
      </c>
    </row>
    <row r="21" spans="1:8" ht="15.75" thickBot="1" x14ac:dyDescent="0.3">
      <c r="A21" s="226">
        <v>2015</v>
      </c>
      <c r="B21" s="224">
        <v>54.802150883398539</v>
      </c>
      <c r="C21" s="224">
        <v>57.515231092436977</v>
      </c>
      <c r="D21" s="224">
        <v>62.315845610292641</v>
      </c>
      <c r="E21" s="224">
        <v>51.204299984787795</v>
      </c>
      <c r="F21" s="224">
        <v>49.563492063492063</v>
      </c>
      <c r="G21" s="224">
        <v>42.533572914696428</v>
      </c>
      <c r="H21" s="224">
        <v>52.187468570853866</v>
      </c>
    </row>
    <row r="22" spans="1:8" ht="15.75" thickBot="1" x14ac:dyDescent="0.3">
      <c r="A22" s="226">
        <v>2016</v>
      </c>
      <c r="B22" s="224">
        <v>56.360047123252777</v>
      </c>
      <c r="C22" s="224">
        <v>58.79603280001686</v>
      </c>
      <c r="D22" s="224">
        <v>63.443350704497206</v>
      </c>
      <c r="E22" s="224">
        <v>53.226528683019062</v>
      </c>
      <c r="F22" s="224">
        <v>50.368459837877666</v>
      </c>
      <c r="G22" s="224">
        <v>45.904788036767727</v>
      </c>
      <c r="H22" s="224">
        <v>53.065754184777582</v>
      </c>
    </row>
    <row r="23" spans="1:8" ht="15.75" thickBot="1" x14ac:dyDescent="0.3">
      <c r="A23" s="226">
        <v>2017</v>
      </c>
      <c r="B23" s="224">
        <v>57.601905770248806</v>
      </c>
      <c r="C23" s="224">
        <v>59.508448704106542</v>
      </c>
      <c r="D23" s="224">
        <v>64.357492777289281</v>
      </c>
      <c r="E23" s="224">
        <v>56.170854271356788</v>
      </c>
      <c r="F23" s="224">
        <v>52.268178785857231</v>
      </c>
      <c r="G23" s="224">
        <v>49.276138214102474</v>
      </c>
      <c r="H23" s="224">
        <v>53.480010273093058</v>
      </c>
    </row>
    <row r="24" spans="1:8" ht="15.75" thickBot="1" x14ac:dyDescent="0.3">
      <c r="A24" s="226">
        <v>2018</v>
      </c>
      <c r="B24" s="224">
        <v>59.342660699411276</v>
      </c>
      <c r="C24" s="224">
        <v>60.676450109795944</v>
      </c>
      <c r="D24" s="224">
        <v>66.030823648307219</v>
      </c>
      <c r="E24" s="224">
        <v>60.015147689977276</v>
      </c>
      <c r="F24" s="224">
        <v>53.568118628359599</v>
      </c>
      <c r="G24" s="224">
        <v>52.894760173774266</v>
      </c>
      <c r="H24" s="224">
        <v>54.710403296093816</v>
      </c>
    </row>
    <row r="25" spans="1:8" ht="15.75" thickBot="1" x14ac:dyDescent="0.3">
      <c r="A25" s="226">
        <v>2019</v>
      </c>
      <c r="B25" s="224">
        <v>59.881585982953197</v>
      </c>
      <c r="C25" s="224">
        <v>60.677339967797003</v>
      </c>
      <c r="D25" s="224">
        <v>66.856048515799543</v>
      </c>
      <c r="E25" s="224">
        <v>61.734981788334274</v>
      </c>
      <c r="F25" s="224">
        <v>54.21652421652422</v>
      </c>
      <c r="G25" s="224">
        <v>55.038794456653363</v>
      </c>
      <c r="H25" s="224">
        <v>55.625837178151514</v>
      </c>
    </row>
    <row r="26" spans="1:8" ht="15.75" thickBot="1" x14ac:dyDescent="0.3">
      <c r="A26" s="226">
        <v>2020</v>
      </c>
      <c r="B26" s="224">
        <v>58.672415085316189</v>
      </c>
      <c r="C26" s="224">
        <v>59.496433021891612</v>
      </c>
      <c r="D26" s="224">
        <v>65.93733816675298</v>
      </c>
      <c r="E26" s="224">
        <v>61.441253263707573</v>
      </c>
      <c r="F26" s="224">
        <v>53.056827363318071</v>
      </c>
      <c r="G26" s="224">
        <v>53.404095392114435</v>
      </c>
      <c r="H26" s="224">
        <v>54.134703357027234</v>
      </c>
    </row>
    <row r="27" spans="1:8" x14ac:dyDescent="0.25">
      <c r="A27" s="227">
        <v>2021</v>
      </c>
      <c r="B27" s="225">
        <v>62.900890828692859</v>
      </c>
      <c r="C27" s="225">
        <v>62.764676257417506</v>
      </c>
      <c r="D27" s="225">
        <v>70.629103193320162</v>
      </c>
      <c r="E27" s="225">
        <v>66.877637130801688</v>
      </c>
      <c r="F27" s="225">
        <v>64.101910828025481</v>
      </c>
      <c r="G27" s="225">
        <v>58.74959190336272</v>
      </c>
      <c r="H27" s="225">
        <v>63.016542763378204</v>
      </c>
    </row>
    <row r="28" spans="1:8" ht="15.75" thickBot="1" x14ac:dyDescent="0.3">
      <c r="A28" s="226"/>
      <c r="B28" s="239" t="s">
        <v>487</v>
      </c>
      <c r="C28" s="239"/>
      <c r="D28" s="239"/>
      <c r="E28" s="239"/>
      <c r="F28" s="239"/>
      <c r="G28" s="239"/>
      <c r="H28" s="239"/>
    </row>
    <row r="29" spans="1:8" ht="15.75" thickBot="1" x14ac:dyDescent="0.3">
      <c r="A29" s="226">
        <v>2012</v>
      </c>
      <c r="B29" s="224">
        <v>50.201397794529065</v>
      </c>
      <c r="C29" s="224">
        <v>54.651363645087613</v>
      </c>
      <c r="D29" s="224">
        <v>49.392412566686431</v>
      </c>
      <c r="E29" s="224">
        <v>45.034854662633172</v>
      </c>
      <c r="F29" s="224">
        <v>54</v>
      </c>
      <c r="G29" s="224">
        <v>27.121297144038515</v>
      </c>
      <c r="H29" s="224">
        <v>47.044632086851628</v>
      </c>
    </row>
    <row r="30" spans="1:8" ht="15.75" thickBot="1" x14ac:dyDescent="0.3">
      <c r="A30" s="226">
        <v>2013</v>
      </c>
      <c r="B30" s="224">
        <v>50.028221047770536</v>
      </c>
      <c r="C30" s="224">
        <v>54.823474353280524</v>
      </c>
      <c r="D30" s="224">
        <v>50.143386724487662</v>
      </c>
      <c r="E30" s="224">
        <v>44.279010238907851</v>
      </c>
      <c r="F30" s="224">
        <v>53.560528992878943</v>
      </c>
      <c r="G30" s="224">
        <v>25.994444285346084</v>
      </c>
      <c r="H30" s="224">
        <v>45.367027677496992</v>
      </c>
    </row>
    <row r="31" spans="1:8" ht="15.75" thickBot="1" x14ac:dyDescent="0.3">
      <c r="A31" s="226">
        <v>2014</v>
      </c>
      <c r="B31" s="224">
        <v>50.1626591469958</v>
      </c>
      <c r="C31" s="224">
        <v>55.077995909824566</v>
      </c>
      <c r="D31" s="224">
        <v>51.887802918730749</v>
      </c>
      <c r="E31" s="224">
        <v>44.670221251941726</v>
      </c>
      <c r="F31" s="224">
        <v>52.017937219730939</v>
      </c>
      <c r="G31" s="224">
        <v>25.761864197191613</v>
      </c>
      <c r="H31" s="224">
        <v>46.126340882002381</v>
      </c>
    </row>
    <row r="32" spans="1:8" ht="15.75" thickBot="1" x14ac:dyDescent="0.3">
      <c r="A32" s="226">
        <v>2015</v>
      </c>
      <c r="B32" s="224">
        <v>50.398779807698766</v>
      </c>
      <c r="C32" s="224">
        <v>55.626387552055881</v>
      </c>
      <c r="D32" s="224">
        <v>53.116999487967234</v>
      </c>
      <c r="E32" s="224">
        <v>44.781744388304482</v>
      </c>
      <c r="F32" s="224">
        <v>52.80354981847519</v>
      </c>
      <c r="G32" s="224">
        <v>25.399828922470775</v>
      </c>
      <c r="H32" s="224">
        <v>47.505207816684852</v>
      </c>
    </row>
    <row r="33" spans="1:8" ht="15.75" thickBot="1" x14ac:dyDescent="0.3">
      <c r="A33" s="226">
        <v>2016</v>
      </c>
      <c r="B33" s="224">
        <v>51.267357872011509</v>
      </c>
      <c r="C33" s="224">
        <v>56.681955846407043</v>
      </c>
      <c r="D33" s="224">
        <v>54.8413142040867</v>
      </c>
      <c r="E33" s="224">
        <v>46.098533097752394</v>
      </c>
      <c r="F33" s="224">
        <v>54.260420509037253</v>
      </c>
      <c r="G33" s="224">
        <v>26.269792561679147</v>
      </c>
      <c r="H33" s="224">
        <v>48.195757965292444</v>
      </c>
    </row>
    <row r="34" spans="1:8" ht="15.75" thickBot="1" x14ac:dyDescent="0.3">
      <c r="A34" s="226">
        <v>2017</v>
      </c>
      <c r="B34" s="224">
        <v>52.41189079609844</v>
      </c>
      <c r="C34" s="224">
        <v>57.641331473148497</v>
      </c>
      <c r="D34" s="224">
        <v>56.581039755351682</v>
      </c>
      <c r="E34" s="224">
        <v>47.822019766543292</v>
      </c>
      <c r="F34" s="224">
        <v>55.55929919137467</v>
      </c>
      <c r="G34" s="224">
        <v>28.264253046955439</v>
      </c>
      <c r="H34" s="224">
        <v>50.651242502142246</v>
      </c>
    </row>
    <row r="35" spans="1:8" ht="15.75" thickBot="1" x14ac:dyDescent="0.3">
      <c r="A35" s="226">
        <v>2018</v>
      </c>
      <c r="B35" s="224">
        <v>53.769554303193523</v>
      </c>
      <c r="C35" s="224">
        <v>58.830589168815706</v>
      </c>
      <c r="D35" s="224">
        <v>58.183693278330509</v>
      </c>
      <c r="E35" s="224">
        <v>49.746460589834086</v>
      </c>
      <c r="F35" s="224">
        <v>57.605375687232737</v>
      </c>
      <c r="G35" s="224">
        <v>30.141152987025333</v>
      </c>
      <c r="H35" s="224">
        <v>52.79404780750356</v>
      </c>
    </row>
    <row r="36" spans="1:8" ht="15.75" thickBot="1" x14ac:dyDescent="0.3">
      <c r="A36" s="226">
        <v>2019</v>
      </c>
      <c r="B36" s="224">
        <v>54.725067286559025</v>
      </c>
      <c r="C36" s="224">
        <v>59.455880883381631</v>
      </c>
      <c r="D36" s="224">
        <v>59.465424227562536</v>
      </c>
      <c r="E36" s="224">
        <v>52.21923609414447</v>
      </c>
      <c r="F36" s="224">
        <v>57.843137254901968</v>
      </c>
      <c r="G36" s="224">
        <v>31.395848246241947</v>
      </c>
      <c r="H36" s="224">
        <v>55.04498475723102</v>
      </c>
    </row>
    <row r="37" spans="1:8" ht="15.75" thickBot="1" x14ac:dyDescent="0.3">
      <c r="A37" s="226">
        <v>2020</v>
      </c>
      <c r="B37" s="224">
        <v>54.39318416964084</v>
      </c>
      <c r="C37" s="224">
        <v>58.736535986786777</v>
      </c>
      <c r="D37" s="224">
        <v>58.806064434617809</v>
      </c>
      <c r="E37" s="224">
        <v>52.519115519735479</v>
      </c>
      <c r="F37" s="224">
        <v>59.656769272677742</v>
      </c>
      <c r="G37" s="224">
        <v>32.187040297103721</v>
      </c>
      <c r="H37" s="224">
        <v>55.782792665726376</v>
      </c>
    </row>
    <row r="38" spans="1:8" x14ac:dyDescent="0.25">
      <c r="A38" s="227">
        <v>2021</v>
      </c>
      <c r="B38" s="225">
        <v>58.10100144229461</v>
      </c>
      <c r="C38" s="225">
        <v>61.522728907799674</v>
      </c>
      <c r="D38" s="225">
        <v>63.154304142892585</v>
      </c>
      <c r="E38" s="225">
        <v>57.778611945278612</v>
      </c>
      <c r="F38" s="225">
        <v>66.006423982869379</v>
      </c>
      <c r="G38" s="225">
        <v>36.858895705521469</v>
      </c>
      <c r="H38" s="225">
        <v>64.635878017445407</v>
      </c>
    </row>
  </sheetData>
  <mergeCells count="4">
    <mergeCell ref="A4:D4"/>
    <mergeCell ref="B6:H6"/>
    <mergeCell ref="B17:H17"/>
    <mergeCell ref="B28:H28"/>
  </mergeCells>
  <hyperlinks>
    <hyperlink ref="A1" location="Forside!A1" display="Til forsiden" xr:uid="{E33F346B-7526-4A93-96A5-922FFEF1F3EB}"/>
  </hyperlink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BA67F-D49F-4CB3-87B2-DC2F16E9F5DD}">
  <dimension ref="A1:K27"/>
  <sheetViews>
    <sheetView workbookViewId="0">
      <selection activeCell="Q21" sqref="Q21"/>
    </sheetView>
  </sheetViews>
  <sheetFormatPr defaultRowHeight="15" x14ac:dyDescent="0.25"/>
  <cols>
    <col min="1" max="1" width="8.5703125" customWidth="1"/>
    <col min="2" max="2" width="9.5703125" customWidth="1"/>
    <col min="3" max="3" width="9.7109375" customWidth="1"/>
    <col min="5" max="5" width="11.140625" bestFit="1" customWidth="1"/>
  </cols>
  <sheetData>
    <row r="1" spans="1:11" x14ac:dyDescent="0.25">
      <c r="A1" s="2" t="s">
        <v>69</v>
      </c>
    </row>
    <row r="4" spans="1:11" x14ac:dyDescent="0.25">
      <c r="A4" s="241" t="s">
        <v>497</v>
      </c>
      <c r="B4" s="241"/>
      <c r="C4" s="241"/>
      <c r="D4" s="241"/>
      <c r="E4" s="241"/>
      <c r="F4" s="241"/>
      <c r="G4" s="241"/>
      <c r="H4" s="241"/>
      <c r="I4" s="241"/>
      <c r="J4" s="241"/>
      <c r="K4" s="241"/>
    </row>
    <row r="5" spans="1:11" x14ac:dyDescent="0.25">
      <c r="A5" s="147"/>
      <c r="B5" s="147" t="s">
        <v>41</v>
      </c>
      <c r="C5" s="147" t="s">
        <v>391</v>
      </c>
      <c r="D5" s="147" t="s">
        <v>38</v>
      </c>
      <c r="E5" s="147" t="s">
        <v>32</v>
      </c>
      <c r="F5" s="147" t="s">
        <v>34</v>
      </c>
      <c r="G5" s="147" t="s">
        <v>35</v>
      </c>
      <c r="H5" s="147" t="s">
        <v>36</v>
      </c>
      <c r="I5" s="147" t="s">
        <v>37</v>
      </c>
      <c r="J5" s="147" t="s">
        <v>390</v>
      </c>
      <c r="K5" s="147" t="s">
        <v>488</v>
      </c>
    </row>
    <row r="6" spans="1:11" ht="15.75" thickBot="1" x14ac:dyDescent="0.3">
      <c r="A6" s="74"/>
      <c r="B6" s="240" t="s">
        <v>489</v>
      </c>
      <c r="C6" s="240"/>
      <c r="D6" s="240"/>
      <c r="E6" s="240"/>
      <c r="F6" s="240"/>
      <c r="G6" s="240"/>
      <c r="H6" s="240"/>
      <c r="I6" s="240"/>
      <c r="J6" s="240"/>
      <c r="K6" s="240"/>
    </row>
    <row r="7" spans="1:11" ht="15.75" thickBot="1" x14ac:dyDescent="0.3">
      <c r="A7" s="228">
        <v>2012</v>
      </c>
      <c r="B7" s="224">
        <v>57.057862809146052</v>
      </c>
      <c r="C7" s="224">
        <v>56.209150326797378</v>
      </c>
      <c r="D7" s="224">
        <v>31.742112482853219</v>
      </c>
      <c r="E7" s="224">
        <v>44.537275064267348</v>
      </c>
      <c r="F7" s="224">
        <v>35.073192370249892</v>
      </c>
      <c r="G7" s="224">
        <v>34.378843788437877</v>
      </c>
      <c r="H7" s="224">
        <v>36.17876566564199</v>
      </c>
      <c r="I7" s="224">
        <v>60.998376623376629</v>
      </c>
      <c r="J7" s="224">
        <v>26.343154246100521</v>
      </c>
      <c r="K7" s="224">
        <v>37.288135593220339</v>
      </c>
    </row>
    <row r="8" spans="1:11" ht="15.75" thickBot="1" x14ac:dyDescent="0.3">
      <c r="A8" s="228">
        <v>2013</v>
      </c>
      <c r="B8" s="224">
        <v>58.003280993672369</v>
      </c>
      <c r="C8" s="224">
        <v>57.463768115942017</v>
      </c>
      <c r="D8" s="224">
        <v>30.598786599841731</v>
      </c>
      <c r="E8" s="224">
        <v>43.757575757575758</v>
      </c>
      <c r="F8" s="224">
        <v>35.278396436525611</v>
      </c>
      <c r="G8" s="224">
        <v>34.526928675400292</v>
      </c>
      <c r="H8" s="224">
        <v>36.395676691729321</v>
      </c>
      <c r="I8" s="224">
        <v>63.293574451712203</v>
      </c>
      <c r="J8" s="224">
        <v>25.375</v>
      </c>
      <c r="K8" s="224">
        <v>37.641606591143152</v>
      </c>
    </row>
    <row r="9" spans="1:11" ht="15.75" thickBot="1" x14ac:dyDescent="0.3">
      <c r="A9" s="228">
        <v>2014</v>
      </c>
      <c r="B9" s="224">
        <v>58.344129077847128</v>
      </c>
      <c r="C9" s="224">
        <v>56.875449964002883</v>
      </c>
      <c r="D9" s="224">
        <v>31.375540300025431</v>
      </c>
      <c r="E9" s="224">
        <v>47.656025309174566</v>
      </c>
      <c r="F9" s="224">
        <v>35.683538667062493</v>
      </c>
      <c r="G9" s="224">
        <v>34.770196974022269</v>
      </c>
      <c r="H9" s="224">
        <v>35.939323220536757</v>
      </c>
      <c r="I9" s="224">
        <v>65.110294117647058</v>
      </c>
      <c r="J9" s="224">
        <v>16.24253848570531</v>
      </c>
      <c r="K9" s="224">
        <v>38.908188585607938</v>
      </c>
    </row>
    <row r="10" spans="1:11" ht="15.75" thickBot="1" x14ac:dyDescent="0.3">
      <c r="A10" s="228">
        <v>2015</v>
      </c>
      <c r="B10" s="224">
        <v>59.354686207304098</v>
      </c>
      <c r="C10" s="224">
        <v>59.335219236209333</v>
      </c>
      <c r="D10" s="224">
        <v>34.85078401618614</v>
      </c>
      <c r="E10" s="224">
        <v>51.185770750988148</v>
      </c>
      <c r="F10" s="224">
        <v>37.754491017964071</v>
      </c>
      <c r="G10" s="224">
        <v>37.570303712035987</v>
      </c>
      <c r="H10" s="224">
        <v>37.058685994856212</v>
      </c>
      <c r="I10" s="224">
        <v>66.348973607038118</v>
      </c>
      <c r="J10" s="224">
        <v>15.44456252213957</v>
      </c>
      <c r="K10" s="224">
        <v>39.892051030421982</v>
      </c>
    </row>
    <row r="11" spans="1:11" ht="15.75" thickBot="1" x14ac:dyDescent="0.3">
      <c r="A11" s="228">
        <v>2016</v>
      </c>
      <c r="B11" s="224">
        <v>60.469011725293129</v>
      </c>
      <c r="C11" s="224">
        <v>61.840228245363768</v>
      </c>
      <c r="D11" s="224">
        <v>38.145082765335928</v>
      </c>
      <c r="E11" s="224">
        <v>54.567699836867867</v>
      </c>
      <c r="F11" s="224">
        <v>38.631547078413561</v>
      </c>
      <c r="G11" s="224">
        <v>40.268264840182653</v>
      </c>
      <c r="H11" s="224">
        <v>38.902035021296733</v>
      </c>
      <c r="I11" s="224">
        <v>66.186012977649597</v>
      </c>
      <c r="J11" s="224">
        <v>32.041601367716197</v>
      </c>
      <c r="K11" s="224">
        <v>43.176299174356487</v>
      </c>
    </row>
    <row r="12" spans="1:11" ht="15.75" thickBot="1" x14ac:dyDescent="0.3">
      <c r="A12" s="228">
        <v>2017</v>
      </c>
      <c r="B12" s="224">
        <v>59.841193455245417</v>
      </c>
      <c r="C12" s="224">
        <v>62.110481586402273</v>
      </c>
      <c r="D12" s="224">
        <v>42.254545454545458</v>
      </c>
      <c r="E12" s="224">
        <v>56.848772763262083</v>
      </c>
      <c r="F12" s="224">
        <v>39.284622439620911</v>
      </c>
      <c r="G12" s="224">
        <v>42.125657348463882</v>
      </c>
      <c r="H12" s="224">
        <v>39.540999282811377</v>
      </c>
      <c r="I12" s="224">
        <v>67.802079598422367</v>
      </c>
      <c r="J12" s="224">
        <v>47.641746111389857</v>
      </c>
      <c r="K12" s="224">
        <v>43.355640535372849</v>
      </c>
    </row>
    <row r="13" spans="1:11" ht="15.75" thickBot="1" x14ac:dyDescent="0.3">
      <c r="A13" s="228">
        <v>2018</v>
      </c>
      <c r="B13" s="224">
        <v>61.743815821699727</v>
      </c>
      <c r="C13" s="224">
        <v>63.25515280739161</v>
      </c>
      <c r="D13" s="224">
        <v>45.574895807796032</v>
      </c>
      <c r="E13" s="224">
        <v>58.764519535374873</v>
      </c>
      <c r="F13" s="224">
        <v>40.983351485918782</v>
      </c>
      <c r="G13" s="224">
        <v>45.642581356867083</v>
      </c>
      <c r="H13" s="224">
        <v>41.788143828960159</v>
      </c>
      <c r="I13" s="224">
        <v>73.379714390333206</v>
      </c>
      <c r="J13" s="224">
        <v>56.12798891070809</v>
      </c>
      <c r="K13" s="224">
        <v>46.012269938650313</v>
      </c>
    </row>
    <row r="14" spans="1:11" ht="15.75" thickBot="1" x14ac:dyDescent="0.3">
      <c r="A14" s="228">
        <v>2019</v>
      </c>
      <c r="B14" s="224">
        <v>62.454327831674441</v>
      </c>
      <c r="C14" s="224">
        <v>63.539445628997868</v>
      </c>
      <c r="D14" s="224">
        <v>47.95144157814871</v>
      </c>
      <c r="E14" s="224">
        <v>61.21195942338494</v>
      </c>
      <c r="F14" s="224">
        <v>42.961876832844567</v>
      </c>
      <c r="G14" s="224">
        <v>47.8515625</v>
      </c>
      <c r="H14" s="224">
        <v>42.132736763609238</v>
      </c>
      <c r="I14" s="224">
        <v>72.989766081871338</v>
      </c>
      <c r="J14" s="224">
        <v>60.772132238739736</v>
      </c>
      <c r="K14" s="224">
        <v>47.785888077858878</v>
      </c>
    </row>
    <row r="15" spans="1:11" ht="15.75" thickBot="1" x14ac:dyDescent="0.3">
      <c r="A15" s="228">
        <v>2020</v>
      </c>
      <c r="B15" s="224">
        <v>59.617386777719943</v>
      </c>
      <c r="C15" s="224">
        <v>61.915046796256298</v>
      </c>
      <c r="D15" s="224">
        <v>46.89584402257568</v>
      </c>
      <c r="E15" s="224">
        <v>60.707482993197281</v>
      </c>
      <c r="F15" s="224">
        <v>42.11150652431791</v>
      </c>
      <c r="G15" s="224">
        <v>45.995423340961104</v>
      </c>
      <c r="H15" s="224">
        <v>40.875160875160873</v>
      </c>
      <c r="I15" s="224">
        <v>65.96139569413512</v>
      </c>
      <c r="J15" s="224">
        <v>60.323140316634138</v>
      </c>
      <c r="K15" s="224">
        <v>44.92472073822244</v>
      </c>
    </row>
    <row r="16" spans="1:11" x14ac:dyDescent="0.25">
      <c r="A16" s="229">
        <v>2021</v>
      </c>
      <c r="B16" s="225">
        <v>62.909336941813272</v>
      </c>
      <c r="C16" s="225">
        <v>64.518518518518519</v>
      </c>
      <c r="D16" s="225">
        <v>53.998457186937522</v>
      </c>
      <c r="E16" s="225">
        <v>67.640449438202239</v>
      </c>
      <c r="F16" s="225">
        <v>45.247012662743003</v>
      </c>
      <c r="G16" s="225">
        <v>51.737451737451742</v>
      </c>
      <c r="H16" s="225">
        <v>43.256929637526653</v>
      </c>
      <c r="I16" s="225">
        <v>72.003006388575713</v>
      </c>
      <c r="J16" s="225">
        <v>68.334771354616052</v>
      </c>
      <c r="K16" s="225">
        <v>49.705014749262538</v>
      </c>
    </row>
    <row r="17" spans="1:11" ht="15.75" thickBot="1" x14ac:dyDescent="0.3">
      <c r="A17" s="230"/>
      <c r="B17" s="240" t="s">
        <v>490</v>
      </c>
      <c r="C17" s="240"/>
      <c r="D17" s="240"/>
      <c r="E17" s="240"/>
      <c r="F17" s="240"/>
      <c r="G17" s="240"/>
      <c r="H17" s="240"/>
      <c r="I17" s="240"/>
      <c r="J17" s="240"/>
      <c r="K17" s="240"/>
    </row>
    <row r="18" spans="1:11" ht="15.75" thickBot="1" x14ac:dyDescent="0.3">
      <c r="A18" s="228">
        <v>2012</v>
      </c>
      <c r="B18" s="224">
        <v>55.31975099037917</v>
      </c>
      <c r="C18" s="224">
        <v>48.02744425385935</v>
      </c>
      <c r="D18" s="224">
        <v>16.03053435114504</v>
      </c>
      <c r="E18" s="224">
        <v>38</v>
      </c>
      <c r="F18" s="224">
        <v>37.113402061855673</v>
      </c>
      <c r="G18" s="224">
        <v>35.051546391752566</v>
      </c>
      <c r="H18" s="224">
        <v>44.099913867355731</v>
      </c>
      <c r="I18" s="224">
        <v>54.491017964071851</v>
      </c>
      <c r="J18" s="224">
        <v>36.942675159235669</v>
      </c>
      <c r="K18" s="224">
        <v>44.166666666666657</v>
      </c>
    </row>
    <row r="19" spans="1:11" ht="15.75" thickBot="1" x14ac:dyDescent="0.3">
      <c r="A19" s="228">
        <v>2013</v>
      </c>
      <c r="B19" s="224">
        <v>54.830218478546989</v>
      </c>
      <c r="C19" s="224">
        <v>48.101265822784811</v>
      </c>
      <c r="D19" s="224">
        <v>18.918918918918919</v>
      </c>
      <c r="E19" s="224">
        <v>43.283582089552233</v>
      </c>
      <c r="F19" s="224">
        <v>38.695652173913039</v>
      </c>
      <c r="G19" s="224">
        <v>38.116591928251118</v>
      </c>
      <c r="H19" s="224">
        <v>45.772187281621243</v>
      </c>
      <c r="I19" s="224">
        <v>53.951219512195117</v>
      </c>
      <c r="J19" s="224">
        <v>36.72316384180791</v>
      </c>
      <c r="K19" s="224">
        <v>42.105263157894733</v>
      </c>
    </row>
    <row r="20" spans="1:11" ht="15.75" thickBot="1" x14ac:dyDescent="0.3">
      <c r="A20" s="228">
        <v>2014</v>
      </c>
      <c r="B20" s="224">
        <v>56.517461878996563</v>
      </c>
      <c r="C20" s="224">
        <v>48.688046647230323</v>
      </c>
      <c r="D20" s="224">
        <v>19.0625</v>
      </c>
      <c r="E20" s="224">
        <v>44.155844155844157</v>
      </c>
      <c r="F20" s="224">
        <v>36.392405063291143</v>
      </c>
      <c r="G20" s="224">
        <v>40.677966101694921</v>
      </c>
      <c r="H20" s="224">
        <v>45.188794153471378</v>
      </c>
      <c r="I20" s="224">
        <v>55.981735159817347</v>
      </c>
      <c r="J20" s="224">
        <v>38.388625592417057</v>
      </c>
      <c r="K20" s="224">
        <v>42.701525054466231</v>
      </c>
    </row>
    <row r="21" spans="1:11" ht="15.75" thickBot="1" x14ac:dyDescent="0.3">
      <c r="A21" s="228">
        <v>2015</v>
      </c>
      <c r="B21" s="224">
        <v>58.032407407407398</v>
      </c>
      <c r="C21" s="224">
        <v>52.653631284916202</v>
      </c>
      <c r="D21" s="224">
        <v>18.70824053452116</v>
      </c>
      <c r="E21" s="224">
        <v>46.341463414634148</v>
      </c>
      <c r="F21" s="224">
        <v>39.603960396039597</v>
      </c>
      <c r="G21" s="224">
        <v>43.298969072164951</v>
      </c>
      <c r="H21" s="224">
        <v>49.468382764409633</v>
      </c>
      <c r="I21" s="224">
        <v>58.432708688245313</v>
      </c>
      <c r="J21" s="224">
        <v>48.085106382978722</v>
      </c>
      <c r="K21" s="224">
        <v>44.123711340206192</v>
      </c>
    </row>
    <row r="22" spans="1:11" ht="15.75" thickBot="1" x14ac:dyDescent="0.3">
      <c r="A22" s="228">
        <v>2016</v>
      </c>
      <c r="B22" s="224">
        <v>58.62831858407079</v>
      </c>
      <c r="C22" s="224">
        <v>54.17185554171855</v>
      </c>
      <c r="D22" s="224">
        <v>20.67796610169491</v>
      </c>
      <c r="E22" s="224">
        <v>41.758241758241759</v>
      </c>
      <c r="F22" s="224">
        <v>41.967871485943768</v>
      </c>
      <c r="G22" s="224">
        <v>43.959731543624159</v>
      </c>
      <c r="H22" s="224">
        <v>51.917255297679112</v>
      </c>
      <c r="I22" s="224">
        <v>60.543657331136743</v>
      </c>
      <c r="J22" s="224">
        <v>49.429657794676807</v>
      </c>
      <c r="K22" s="224">
        <v>46.750902527075809</v>
      </c>
    </row>
    <row r="23" spans="1:11" ht="15.75" thickBot="1" x14ac:dyDescent="0.3">
      <c r="A23" s="228">
        <v>2017</v>
      </c>
      <c r="B23" s="224">
        <v>59.63145489607885</v>
      </c>
      <c r="C23" s="224">
        <v>56.172140430351078</v>
      </c>
      <c r="D23" s="224">
        <v>24.934383202099738</v>
      </c>
      <c r="E23" s="224">
        <v>44.660194174757287</v>
      </c>
      <c r="F23" s="224">
        <v>42.698412698412703</v>
      </c>
      <c r="G23" s="224">
        <v>47.384615384615387</v>
      </c>
      <c r="H23" s="224">
        <v>54.354913833255701</v>
      </c>
      <c r="I23" s="224">
        <v>58.199356913183273</v>
      </c>
      <c r="J23" s="224">
        <v>42.483660130718953</v>
      </c>
      <c r="K23" s="224">
        <v>46.905537459283387</v>
      </c>
    </row>
    <row r="24" spans="1:11" ht="15.75" thickBot="1" x14ac:dyDescent="0.3">
      <c r="A24" s="228">
        <v>2018</v>
      </c>
      <c r="B24" s="224">
        <v>61.300373909430817</v>
      </c>
      <c r="C24" s="224">
        <v>56.725755995828983</v>
      </c>
      <c r="D24" s="224">
        <v>26.57342657342657</v>
      </c>
      <c r="E24" s="224">
        <v>46.710526315789473</v>
      </c>
      <c r="F24" s="224">
        <v>45.478036175710592</v>
      </c>
      <c r="G24" s="224">
        <v>53.254437869822489</v>
      </c>
      <c r="H24" s="224">
        <v>54.680664916885391</v>
      </c>
      <c r="I24" s="224">
        <v>60.197119029567858</v>
      </c>
      <c r="J24" s="224">
        <v>48.742138364779883</v>
      </c>
      <c r="K24" s="224">
        <v>51.81818181818182</v>
      </c>
    </row>
    <row r="25" spans="1:11" ht="15.75" thickBot="1" x14ac:dyDescent="0.3">
      <c r="A25" s="228">
        <v>2019</v>
      </c>
      <c r="B25" s="224">
        <v>62.251923855812073</v>
      </c>
      <c r="C25" s="224">
        <v>58.948432760364</v>
      </c>
      <c r="D25" s="224">
        <v>30.934656741108348</v>
      </c>
      <c r="E25" s="224">
        <v>46.632124352331608</v>
      </c>
      <c r="F25" s="224">
        <v>48.924731182795703</v>
      </c>
      <c r="G25" s="224">
        <v>51.104972375690608</v>
      </c>
      <c r="H25" s="224">
        <v>56.404958677685947</v>
      </c>
      <c r="I25" s="224">
        <v>61.081893313298274</v>
      </c>
      <c r="J25" s="224">
        <v>49.577464788732392</v>
      </c>
      <c r="K25" s="224">
        <v>50.632911392405063</v>
      </c>
    </row>
    <row r="26" spans="1:11" ht="15.75" thickBot="1" x14ac:dyDescent="0.3">
      <c r="A26" s="228">
        <v>2020</v>
      </c>
      <c r="B26" s="224">
        <v>61.134328358208947</v>
      </c>
      <c r="C26" s="224">
        <v>54.878048780487809</v>
      </c>
      <c r="D26" s="224">
        <v>32.113259668508277</v>
      </c>
      <c r="E26" s="224">
        <v>46.320346320346317</v>
      </c>
      <c r="F26" s="224">
        <v>48.848368522072938</v>
      </c>
      <c r="G26" s="224">
        <v>50.656167979002618</v>
      </c>
      <c r="H26" s="224">
        <v>54.04426559356137</v>
      </c>
      <c r="I26" s="224">
        <v>59.568345323741013</v>
      </c>
      <c r="J26" s="224">
        <v>50.797872340425528</v>
      </c>
      <c r="K26" s="224">
        <v>52.156862745098053</v>
      </c>
    </row>
    <row r="27" spans="1:11" x14ac:dyDescent="0.25">
      <c r="A27" s="229">
        <v>2021</v>
      </c>
      <c r="B27" s="225">
        <v>68.011988011988009</v>
      </c>
      <c r="C27" s="225">
        <v>62.76112624886467</v>
      </c>
      <c r="D27" s="225">
        <v>51.624770079705698</v>
      </c>
      <c r="E27" s="225">
        <v>55.732484076433117</v>
      </c>
      <c r="F27" s="225">
        <v>58.029801324503318</v>
      </c>
      <c r="G27" s="225">
        <v>59.2964824120603</v>
      </c>
      <c r="H27" s="225">
        <v>63.183890577507597</v>
      </c>
      <c r="I27" s="225">
        <v>67.3527324343506</v>
      </c>
      <c r="J27" s="225">
        <v>62.406015037593988</v>
      </c>
      <c r="K27" s="225">
        <v>59.832134292565947</v>
      </c>
    </row>
  </sheetData>
  <mergeCells count="3">
    <mergeCell ref="B6:K6"/>
    <mergeCell ref="B17:K17"/>
    <mergeCell ref="A4:K4"/>
  </mergeCells>
  <hyperlinks>
    <hyperlink ref="A1" location="Forside!A1" display="Til forsiden" xr:uid="{3B1696CC-3B2F-44B9-9C01-9C2E37461F5E}"/>
  </hyperlink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28BD8-9658-4EF9-8CFC-4C46575CF73F}">
  <dimension ref="A1:K27"/>
  <sheetViews>
    <sheetView workbookViewId="0">
      <selection activeCell="P32" sqref="P32:P33"/>
    </sheetView>
  </sheetViews>
  <sheetFormatPr defaultRowHeight="15" x14ac:dyDescent="0.25"/>
  <cols>
    <col min="1" max="1" width="11" bestFit="1" customWidth="1"/>
    <col min="2" max="2" width="14.42578125" customWidth="1"/>
    <col min="3" max="3" width="10.140625" customWidth="1"/>
    <col min="4" max="4" width="9.42578125" customWidth="1"/>
    <col min="5" max="5" width="11.140625" bestFit="1" customWidth="1"/>
    <col min="6" max="6" width="9.28515625" customWidth="1"/>
    <col min="7" max="7" width="7.7109375" customWidth="1"/>
  </cols>
  <sheetData>
    <row r="1" spans="1:11" x14ac:dyDescent="0.25">
      <c r="A1" s="2" t="s">
        <v>69</v>
      </c>
    </row>
    <row r="4" spans="1:11" ht="15" customHeight="1" x14ac:dyDescent="0.25">
      <c r="A4" s="238" t="s">
        <v>498</v>
      </c>
      <c r="B4" s="238"/>
      <c r="C4" s="238"/>
      <c r="D4" s="238"/>
      <c r="E4" s="238"/>
      <c r="F4" s="238"/>
      <c r="G4" s="238"/>
      <c r="H4" s="238"/>
      <c r="I4" s="238"/>
      <c r="J4" s="238"/>
      <c r="K4" s="238"/>
    </row>
    <row r="5" spans="1:11" ht="28.5" customHeight="1" x14ac:dyDescent="0.25">
      <c r="A5" s="147"/>
      <c r="B5" s="147" t="s">
        <v>41</v>
      </c>
      <c r="C5" s="147" t="s">
        <v>391</v>
      </c>
      <c r="D5" s="147" t="s">
        <v>38</v>
      </c>
      <c r="E5" s="147" t="s">
        <v>32</v>
      </c>
      <c r="F5" s="147" t="s">
        <v>34</v>
      </c>
      <c r="G5" s="147" t="s">
        <v>35</v>
      </c>
      <c r="H5" s="147" t="s">
        <v>36</v>
      </c>
      <c r="I5" s="147" t="s">
        <v>37</v>
      </c>
      <c r="J5" s="147" t="s">
        <v>390</v>
      </c>
      <c r="K5" s="147" t="s">
        <v>488</v>
      </c>
    </row>
    <row r="6" spans="1:11" ht="15.75" thickBot="1" x14ac:dyDescent="0.3">
      <c r="A6" s="74"/>
      <c r="B6" s="240" t="s">
        <v>489</v>
      </c>
      <c r="C6" s="240"/>
      <c r="D6" s="240"/>
      <c r="E6" s="240"/>
      <c r="F6" s="240"/>
      <c r="G6" s="240"/>
      <c r="H6" s="240"/>
      <c r="I6" s="240"/>
      <c r="J6" s="240"/>
      <c r="K6" s="240"/>
    </row>
    <row r="7" spans="1:11" ht="15.75" thickBot="1" x14ac:dyDescent="0.3">
      <c r="A7" s="228">
        <v>2012</v>
      </c>
      <c r="B7" s="224">
        <v>34.90279806719856</v>
      </c>
      <c r="C7" s="224">
        <v>34.60591133004926</v>
      </c>
      <c r="D7" s="224">
        <v>25.62054208273895</v>
      </c>
      <c r="E7" s="224">
        <v>27.25914861837192</v>
      </c>
      <c r="F7" s="224">
        <v>20.615543328748281</v>
      </c>
      <c r="G7" s="224">
        <v>31.97625106022053</v>
      </c>
      <c r="H7" s="224">
        <v>18.086696562032891</v>
      </c>
      <c r="I7" s="224">
        <v>28.489326765188832</v>
      </c>
      <c r="J7" s="224">
        <v>14.51923076923077</v>
      </c>
      <c r="K7" s="224">
        <v>24.37877770315648</v>
      </c>
    </row>
    <row r="8" spans="1:11" ht="15.75" thickBot="1" x14ac:dyDescent="0.3">
      <c r="A8" s="228">
        <v>2013</v>
      </c>
      <c r="B8" s="224">
        <v>34.724900737379457</v>
      </c>
      <c r="C8" s="224">
        <v>35.139964264443122</v>
      </c>
      <c r="D8" s="224">
        <v>23.472668810289392</v>
      </c>
      <c r="E8" s="224">
        <v>25.132555673382821</v>
      </c>
      <c r="F8" s="224">
        <v>19.993182205556501</v>
      </c>
      <c r="G8" s="224">
        <v>29.404714342788651</v>
      </c>
      <c r="H8" s="224">
        <v>17.45562130177515</v>
      </c>
      <c r="I8" s="224">
        <v>27.588932806324109</v>
      </c>
      <c r="J8" s="224">
        <v>11.94244604316547</v>
      </c>
      <c r="K8" s="224">
        <v>23.5836627140975</v>
      </c>
    </row>
    <row r="9" spans="1:11" ht="15.75" thickBot="1" x14ac:dyDescent="0.3">
      <c r="A9" s="228">
        <v>2014</v>
      </c>
      <c r="B9" s="224">
        <v>34.899405578417927</v>
      </c>
      <c r="C9" s="224">
        <v>34.633294528521539</v>
      </c>
      <c r="D9" s="224">
        <v>22.761953204476089</v>
      </c>
      <c r="E9" s="224">
        <v>25.325760106916139</v>
      </c>
      <c r="F9" s="224">
        <v>21.416582745887879</v>
      </c>
      <c r="G9" s="224">
        <v>30.479183032207381</v>
      </c>
      <c r="H9" s="224">
        <v>18.13320369470102</v>
      </c>
      <c r="I9" s="224">
        <v>28.263337116912599</v>
      </c>
      <c r="J9" s="224">
        <v>7.2026022304832713</v>
      </c>
      <c r="K9" s="224">
        <v>23.566477630749841</v>
      </c>
    </row>
    <row r="10" spans="1:11" ht="15.75" thickBot="1" x14ac:dyDescent="0.3">
      <c r="A10" s="228">
        <v>2015</v>
      </c>
      <c r="B10" s="224">
        <v>34.893078868705452</v>
      </c>
      <c r="C10" s="224">
        <v>35.870818915801607</v>
      </c>
      <c r="D10" s="224">
        <v>23.420987957729171</v>
      </c>
      <c r="E10" s="224">
        <v>26.526592252133941</v>
      </c>
      <c r="F10" s="224">
        <v>23.577643908969211</v>
      </c>
      <c r="G10" s="224">
        <v>30.534351145038169</v>
      </c>
      <c r="H10" s="224">
        <v>19.584139264990331</v>
      </c>
      <c r="I10" s="224">
        <v>27.8640059127864</v>
      </c>
      <c r="J10" s="224">
        <v>5.3108482255222764</v>
      </c>
      <c r="K10" s="224">
        <v>24.491054904380011</v>
      </c>
    </row>
    <row r="11" spans="1:11" ht="15.75" thickBot="1" x14ac:dyDescent="0.3">
      <c r="A11" s="228">
        <v>2016</v>
      </c>
      <c r="B11" s="224">
        <v>36.262333139872318</v>
      </c>
      <c r="C11" s="224">
        <v>37.786472889882617</v>
      </c>
      <c r="D11" s="224">
        <v>25.689370728258311</v>
      </c>
      <c r="E11" s="224">
        <v>28.897219618869102</v>
      </c>
      <c r="F11" s="224">
        <v>24.688447288649371</v>
      </c>
      <c r="G11" s="224">
        <v>32.562620423892099</v>
      </c>
      <c r="H11" s="224">
        <v>21.166827386692379</v>
      </c>
      <c r="I11" s="224">
        <v>29.26300578034682</v>
      </c>
      <c r="J11" s="224">
        <v>7.4144486692015201</v>
      </c>
      <c r="K11" s="224">
        <v>27.723970944309929</v>
      </c>
    </row>
    <row r="12" spans="1:11" ht="15.75" thickBot="1" x14ac:dyDescent="0.3">
      <c r="A12" s="228">
        <v>2017</v>
      </c>
      <c r="B12" s="224">
        <v>38.26685327735013</v>
      </c>
      <c r="C12" s="224">
        <v>41.076331685886878</v>
      </c>
      <c r="D12" s="224">
        <v>29.447423641874561</v>
      </c>
      <c r="E12" s="224">
        <v>30.985056419640131</v>
      </c>
      <c r="F12" s="224">
        <v>26.25338753387534</v>
      </c>
      <c r="G12" s="224">
        <v>34.261321455085373</v>
      </c>
      <c r="H12" s="224">
        <v>22.21139795421335</v>
      </c>
      <c r="I12" s="224">
        <v>31.172069825436409</v>
      </c>
      <c r="J12" s="224">
        <v>11.423790690599329</v>
      </c>
      <c r="K12" s="224">
        <v>28.279883381924201</v>
      </c>
    </row>
    <row r="13" spans="1:11" ht="15.75" thickBot="1" x14ac:dyDescent="0.3">
      <c r="A13" s="228">
        <v>2018</v>
      </c>
      <c r="B13" s="224">
        <v>39.394299287410931</v>
      </c>
      <c r="C13" s="224">
        <v>41.706924315619972</v>
      </c>
      <c r="D13" s="224">
        <v>33.41890315052509</v>
      </c>
      <c r="E13" s="224">
        <v>33.465770171149153</v>
      </c>
      <c r="F13" s="224">
        <v>27.9065773656191</v>
      </c>
      <c r="G13" s="224">
        <v>36.256011838697752</v>
      </c>
      <c r="H13" s="224">
        <v>23.067393458870171</v>
      </c>
      <c r="I13" s="224">
        <v>33.558718861209961</v>
      </c>
      <c r="J13" s="224">
        <v>14.747446481041001</v>
      </c>
      <c r="K13" s="224">
        <v>30.760301799187459</v>
      </c>
    </row>
    <row r="14" spans="1:11" ht="15.75" thickBot="1" x14ac:dyDescent="0.3">
      <c r="A14" s="228">
        <v>2019</v>
      </c>
      <c r="B14" s="224">
        <v>39.912864577030128</v>
      </c>
      <c r="C14" s="224">
        <v>43.12466559657571</v>
      </c>
      <c r="D14" s="224">
        <v>36.764013188883652</v>
      </c>
      <c r="E14" s="224">
        <v>34.153263954588461</v>
      </c>
      <c r="F14" s="224">
        <v>28.970484891075191</v>
      </c>
      <c r="G14" s="224">
        <v>37.162910971555227</v>
      </c>
      <c r="H14" s="224">
        <v>23.866766841973451</v>
      </c>
      <c r="I14" s="224">
        <v>35.172659309362757</v>
      </c>
      <c r="J14" s="224">
        <v>17.13785675821217</v>
      </c>
      <c r="K14" s="224">
        <v>31.235565819861431</v>
      </c>
    </row>
    <row r="15" spans="1:11" ht="15.75" thickBot="1" x14ac:dyDescent="0.3">
      <c r="A15" s="228">
        <v>2020</v>
      </c>
      <c r="B15" s="224">
        <v>40.666418927288497</v>
      </c>
      <c r="C15" s="224">
        <v>42.108079186730883</v>
      </c>
      <c r="D15" s="224">
        <v>38.987461556659568</v>
      </c>
      <c r="E15" s="224">
        <v>35.122897800776201</v>
      </c>
      <c r="F15" s="224">
        <v>30.918663761801021</v>
      </c>
      <c r="G15" s="224">
        <v>37.463017751479278</v>
      </c>
      <c r="H15" s="224">
        <v>24.176954732510289</v>
      </c>
      <c r="I15" s="224">
        <v>35.274963820549928</v>
      </c>
      <c r="J15" s="224">
        <v>17.657846476290281</v>
      </c>
      <c r="K15" s="224">
        <v>33.021077283372357</v>
      </c>
    </row>
    <row r="16" spans="1:11" x14ac:dyDescent="0.25">
      <c r="A16" s="229">
        <v>2021</v>
      </c>
      <c r="B16" s="225">
        <v>42.446686246967182</v>
      </c>
      <c r="C16" s="225">
        <v>47.493261455525612</v>
      </c>
      <c r="D16" s="225">
        <v>45.580838323353298</v>
      </c>
      <c r="E16" s="225">
        <v>39.846615538512843</v>
      </c>
      <c r="F16" s="225">
        <v>35.326189133295728</v>
      </c>
      <c r="G16" s="225">
        <v>43.695569859901553</v>
      </c>
      <c r="H16" s="225">
        <v>26.988335100742312</v>
      </c>
      <c r="I16" s="225">
        <v>40.21300036724201</v>
      </c>
      <c r="J16" s="225">
        <v>25.038860103626941</v>
      </c>
      <c r="K16" s="225">
        <v>37.201166180758023</v>
      </c>
    </row>
    <row r="17" spans="1:11" ht="15.75" thickBot="1" x14ac:dyDescent="0.3">
      <c r="A17" s="230"/>
      <c r="B17" s="240" t="s">
        <v>490</v>
      </c>
      <c r="C17" s="240"/>
      <c r="D17" s="240"/>
      <c r="E17" s="240"/>
      <c r="F17" s="240"/>
      <c r="G17" s="240"/>
      <c r="H17" s="240"/>
      <c r="I17" s="240"/>
      <c r="J17" s="240"/>
      <c r="K17" s="240"/>
    </row>
    <row r="18" spans="1:11" ht="15.75" thickBot="1" x14ac:dyDescent="0.3">
      <c r="A18" s="228">
        <v>2012</v>
      </c>
      <c r="B18" s="224">
        <v>51.462317210348708</v>
      </c>
      <c r="C18" s="224">
        <v>52.842809364548494</v>
      </c>
      <c r="D18" s="224">
        <v>26.119402985074629</v>
      </c>
      <c r="E18" s="224">
        <v>35.135135135135137</v>
      </c>
      <c r="F18" s="224">
        <v>43.269230769230766</v>
      </c>
      <c r="G18" s="224">
        <v>49.43181818181818</v>
      </c>
      <c r="H18" s="224">
        <v>34.60884353741497</v>
      </c>
      <c r="I18" s="224">
        <v>49.428571428571431</v>
      </c>
      <c r="J18" s="224">
        <v>32.432432432432442</v>
      </c>
      <c r="K18" s="224">
        <v>43.650793650793652</v>
      </c>
    </row>
    <row r="19" spans="1:11" ht="15.75" thickBot="1" x14ac:dyDescent="0.3">
      <c r="A19" s="228">
        <v>2013</v>
      </c>
      <c r="B19" s="224">
        <v>51.574803149606304</v>
      </c>
      <c r="C19" s="224">
        <v>53.312788906009253</v>
      </c>
      <c r="D19" s="224">
        <v>23.90243902439024</v>
      </c>
      <c r="E19" s="224">
        <v>36.95652173913043</v>
      </c>
      <c r="F19" s="224">
        <v>35.144927536231883</v>
      </c>
      <c r="G19" s="224">
        <v>43.016759776536311</v>
      </c>
      <c r="H19" s="224">
        <v>32.457386363636367</v>
      </c>
      <c r="I19" s="224">
        <v>47.197898423817861</v>
      </c>
      <c r="J19" s="224">
        <v>31.111111111111111</v>
      </c>
      <c r="K19" s="224">
        <v>40.240963855421683</v>
      </c>
    </row>
    <row r="20" spans="1:11" ht="15.75" thickBot="1" x14ac:dyDescent="0.3">
      <c r="A20" s="228">
        <v>2014</v>
      </c>
      <c r="B20" s="224">
        <v>52.259956022477397</v>
      </c>
      <c r="C20" s="224">
        <v>53.214774281805752</v>
      </c>
      <c r="D20" s="224">
        <v>25.762711864406779</v>
      </c>
      <c r="E20" s="224">
        <v>35.294117647058833</v>
      </c>
      <c r="F20" s="224">
        <v>35.798816568047343</v>
      </c>
      <c r="G20" s="224">
        <v>45.539906103286377</v>
      </c>
      <c r="H20" s="224">
        <v>34.472049689440993</v>
      </c>
      <c r="I20" s="224">
        <v>48.333333333333343</v>
      </c>
      <c r="J20" s="224">
        <v>34.529147982062781</v>
      </c>
      <c r="K20" s="224">
        <v>43.449781659388648</v>
      </c>
    </row>
    <row r="21" spans="1:11" ht="15.75" thickBot="1" x14ac:dyDescent="0.3">
      <c r="A21" s="228">
        <v>2015</v>
      </c>
      <c r="B21" s="224">
        <v>53.5482374768089</v>
      </c>
      <c r="C21" s="224">
        <v>53.265044814340591</v>
      </c>
      <c r="D21" s="224">
        <v>29.718004338394788</v>
      </c>
      <c r="E21" s="224">
        <v>37.349397590361441</v>
      </c>
      <c r="F21" s="224">
        <v>39.534883720930232</v>
      </c>
      <c r="G21" s="224">
        <v>44.690265486725657</v>
      </c>
      <c r="H21" s="224">
        <v>37.063711911357338</v>
      </c>
      <c r="I21" s="224">
        <v>49.764150943396217</v>
      </c>
      <c r="J21" s="224">
        <v>41.666666666666671</v>
      </c>
      <c r="K21" s="224">
        <v>46.692607003891048</v>
      </c>
    </row>
    <row r="22" spans="1:11" ht="15.75" thickBot="1" x14ac:dyDescent="0.3">
      <c r="A22" s="228">
        <v>2016</v>
      </c>
      <c r="B22" s="224">
        <v>53.569046030687133</v>
      </c>
      <c r="C22" s="224">
        <v>57.176196032672109</v>
      </c>
      <c r="D22" s="224">
        <v>28.237129485179409</v>
      </c>
      <c r="E22" s="224">
        <v>49.494949494949488</v>
      </c>
      <c r="F22" s="224">
        <v>40.339702760084933</v>
      </c>
      <c r="G22" s="224">
        <v>50.390625</v>
      </c>
      <c r="H22" s="224">
        <v>39.722507708119217</v>
      </c>
      <c r="I22" s="224">
        <v>52.469135802469133</v>
      </c>
      <c r="J22" s="224">
        <v>39.338235294117638</v>
      </c>
      <c r="K22" s="224">
        <v>43.345323741007199</v>
      </c>
    </row>
    <row r="23" spans="1:11" ht="15.75" thickBot="1" x14ac:dyDescent="0.3">
      <c r="A23" s="228">
        <v>2017</v>
      </c>
      <c r="B23" s="224">
        <v>57.666449793970941</v>
      </c>
      <c r="C23" s="224">
        <v>58.855885588558863</v>
      </c>
      <c r="D23" s="224">
        <v>35.409035409035411</v>
      </c>
      <c r="E23" s="224">
        <v>47.619047619047613</v>
      </c>
      <c r="F23" s="224">
        <v>42</v>
      </c>
      <c r="G23" s="224">
        <v>48.375451263537897</v>
      </c>
      <c r="H23" s="224">
        <v>41.965973534971653</v>
      </c>
      <c r="I23" s="224">
        <v>52.320359281437121</v>
      </c>
      <c r="J23" s="224">
        <v>40.069686411149817</v>
      </c>
      <c r="K23" s="224">
        <v>47.377049180327873</v>
      </c>
    </row>
    <row r="24" spans="1:11" ht="15.75" thickBot="1" x14ac:dyDescent="0.3">
      <c r="A24" s="228">
        <v>2018</v>
      </c>
      <c r="B24" s="224">
        <v>59.272423165377383</v>
      </c>
      <c r="C24" s="224">
        <v>61.6580310880829</v>
      </c>
      <c r="D24" s="224">
        <v>38.603297769156157</v>
      </c>
      <c r="E24" s="224">
        <v>54.54545454545454</v>
      </c>
      <c r="F24" s="224">
        <v>45.356662180349943</v>
      </c>
      <c r="G24" s="224">
        <v>49.671052631578952</v>
      </c>
      <c r="H24" s="224">
        <v>45.485812553740331</v>
      </c>
      <c r="I24" s="224">
        <v>54.572271386430693</v>
      </c>
      <c r="J24" s="224">
        <v>44.230769230769234</v>
      </c>
      <c r="K24" s="224">
        <v>50.670640834575273</v>
      </c>
    </row>
    <row r="25" spans="1:11" ht="15.75" thickBot="1" x14ac:dyDescent="0.3">
      <c r="A25" s="228">
        <v>2019</v>
      </c>
      <c r="B25" s="224">
        <v>60.973630831643</v>
      </c>
      <c r="C25" s="224">
        <v>62.177650429799428</v>
      </c>
      <c r="D25" s="224">
        <v>42.857142857142847</v>
      </c>
      <c r="E25" s="224">
        <v>57.647058823529413</v>
      </c>
      <c r="F25" s="224">
        <v>50.058616647127778</v>
      </c>
      <c r="G25" s="224">
        <v>52.583586626139819</v>
      </c>
      <c r="H25" s="224">
        <v>48.623099054665019</v>
      </c>
      <c r="I25" s="224">
        <v>56.9593147751606</v>
      </c>
      <c r="J25" s="224">
        <v>49.549549549549553</v>
      </c>
      <c r="K25" s="224">
        <v>52.05091937765205</v>
      </c>
    </row>
    <row r="26" spans="1:11" ht="15.75" thickBot="1" x14ac:dyDescent="0.3">
      <c r="A26" s="228">
        <v>2020</v>
      </c>
      <c r="B26" s="224">
        <v>63.124250898921296</v>
      </c>
      <c r="C26" s="224">
        <v>63.434903047091417</v>
      </c>
      <c r="D26" s="224">
        <v>46.662125340599452</v>
      </c>
      <c r="E26" s="224">
        <v>52.362204724409438</v>
      </c>
      <c r="F26" s="224">
        <v>49.089068825910928</v>
      </c>
      <c r="G26" s="224">
        <v>51.524390243902438</v>
      </c>
      <c r="H26" s="224">
        <v>48.986083499005957</v>
      </c>
      <c r="I26" s="224">
        <v>55.540261527873369</v>
      </c>
      <c r="J26" s="224">
        <v>48.203592814371262</v>
      </c>
      <c r="K26" s="224">
        <v>52.06391478029294</v>
      </c>
    </row>
    <row r="27" spans="1:11" x14ac:dyDescent="0.25">
      <c r="A27" s="229">
        <v>2021</v>
      </c>
      <c r="B27" s="225">
        <v>68.058622766512741</v>
      </c>
      <c r="C27" s="225">
        <v>71.772039180765802</v>
      </c>
      <c r="D27" s="225">
        <v>65.340566606389388</v>
      </c>
      <c r="E27" s="225">
        <v>63.545150501672239</v>
      </c>
      <c r="F27" s="225">
        <v>63.190184049079747</v>
      </c>
      <c r="G27" s="225">
        <v>65.168539325842701</v>
      </c>
      <c r="H27" s="225">
        <v>58.41245727307254</v>
      </c>
      <c r="I27" s="225">
        <v>63.044982698961938</v>
      </c>
      <c r="J27" s="225">
        <v>57.102272727272727</v>
      </c>
      <c r="K27" s="225">
        <v>60.750000000000007</v>
      </c>
    </row>
  </sheetData>
  <mergeCells count="3">
    <mergeCell ref="B6:K6"/>
    <mergeCell ref="B17:K17"/>
    <mergeCell ref="A4:K4"/>
  </mergeCells>
  <hyperlinks>
    <hyperlink ref="A1" location="Forside!A1" display="Til forsiden" xr:uid="{4089EA33-2500-4C30-8CA6-9278F5CB2505}"/>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F4692-8C31-4392-A486-B3828E52B21B}">
  <dimension ref="A1:G24"/>
  <sheetViews>
    <sheetView workbookViewId="0">
      <selection activeCell="Q21" sqref="Q21"/>
    </sheetView>
  </sheetViews>
  <sheetFormatPr defaultRowHeight="15" x14ac:dyDescent="0.25"/>
  <cols>
    <col min="1" max="1" width="10.42578125" customWidth="1"/>
    <col min="2" max="2" width="8.7109375" customWidth="1"/>
    <col min="3" max="3" width="7.7109375" bestFit="1" customWidth="1"/>
  </cols>
  <sheetData>
    <row r="1" spans="1:7" x14ac:dyDescent="0.25">
      <c r="A1" s="2" t="s">
        <v>69</v>
      </c>
    </row>
    <row r="4" spans="1:7" x14ac:dyDescent="0.25">
      <c r="A4" t="s">
        <v>401</v>
      </c>
    </row>
    <row r="5" spans="1:7" ht="28.5" customHeight="1" thickBot="1" x14ac:dyDescent="0.3">
      <c r="A5" s="147"/>
      <c r="B5" s="147" t="s">
        <v>491</v>
      </c>
      <c r="C5" s="147" t="s">
        <v>492</v>
      </c>
      <c r="D5" s="147" t="s">
        <v>493</v>
      </c>
      <c r="E5" s="147" t="s">
        <v>90</v>
      </c>
      <c r="F5" s="147" t="s">
        <v>494</v>
      </c>
      <c r="G5" s="147" t="s">
        <v>495</v>
      </c>
    </row>
    <row r="6" spans="1:7" ht="15.75" thickBot="1" x14ac:dyDescent="0.3">
      <c r="A6" s="228">
        <v>2012</v>
      </c>
      <c r="B6" s="224">
        <v>51.825574984956525</v>
      </c>
      <c r="C6" s="224">
        <v>51.514842395185148</v>
      </c>
      <c r="D6" s="224">
        <v>57.794627221580541</v>
      </c>
      <c r="E6" s="224">
        <v>57.094109913977874</v>
      </c>
      <c r="F6" s="224">
        <v>50.813754670381861</v>
      </c>
      <c r="G6" s="224">
        <v>29.920588175559033</v>
      </c>
    </row>
    <row r="7" spans="1:7" ht="15.75" thickBot="1" x14ac:dyDescent="0.3">
      <c r="A7" s="228">
        <v>2013</v>
      </c>
      <c r="B7" s="224">
        <v>51.819368690313169</v>
      </c>
      <c r="C7" s="224">
        <v>50.91837499207552</v>
      </c>
      <c r="D7" s="224">
        <v>57.796829210579006</v>
      </c>
      <c r="E7" s="224">
        <v>57.147469157154383</v>
      </c>
      <c r="F7" s="224">
        <v>51.52786629842079</v>
      </c>
      <c r="G7" s="224">
        <v>30.393519917790002</v>
      </c>
    </row>
    <row r="8" spans="1:7" ht="15.75" thickBot="1" x14ac:dyDescent="0.3">
      <c r="A8" s="228">
        <v>2014</v>
      </c>
      <c r="B8" s="224">
        <v>52.145433301966328</v>
      </c>
      <c r="C8" s="224">
        <v>50.853987053814961</v>
      </c>
      <c r="D8" s="224">
        <v>58.032085561497325</v>
      </c>
      <c r="E8" s="224">
        <v>57.580730576069186</v>
      </c>
      <c r="F8" s="224">
        <v>52.011153349901718</v>
      </c>
      <c r="G8" s="224">
        <v>31.963560748588971</v>
      </c>
    </row>
    <row r="9" spans="1:7" ht="15.75" thickBot="1" x14ac:dyDescent="0.3">
      <c r="A9" s="228">
        <v>2015</v>
      </c>
      <c r="B9" s="224">
        <v>52.53271185002675</v>
      </c>
      <c r="C9" s="224">
        <v>51.237980236628708</v>
      </c>
      <c r="D9" s="224">
        <v>57.983484837970991</v>
      </c>
      <c r="E9" s="224">
        <v>57.540784398903412</v>
      </c>
      <c r="F9" s="224">
        <v>52.654199586314462</v>
      </c>
      <c r="G9" s="224">
        <v>33.9653686437358</v>
      </c>
    </row>
    <row r="10" spans="1:7" ht="15.75" customHeight="1" thickBot="1" x14ac:dyDescent="0.3">
      <c r="A10" s="228">
        <v>2016</v>
      </c>
      <c r="B10" s="224">
        <v>53.737292279711404</v>
      </c>
      <c r="C10" s="224">
        <v>52.126043831320146</v>
      </c>
      <c r="D10" s="224">
        <v>59.123238724465722</v>
      </c>
      <c r="E10" s="224">
        <v>58.993311375426607</v>
      </c>
      <c r="F10" s="224">
        <v>53.781213530760382</v>
      </c>
      <c r="G10" s="224">
        <v>36.299251679902262</v>
      </c>
    </row>
    <row r="11" spans="1:7" ht="15.75" thickBot="1" x14ac:dyDescent="0.3">
      <c r="A11" s="228">
        <v>2017</v>
      </c>
      <c r="B11" s="224">
        <v>54.928926581715174</v>
      </c>
      <c r="C11" s="224">
        <v>53.549833136915836</v>
      </c>
      <c r="D11" s="224">
        <v>60.64485224888918</v>
      </c>
      <c r="E11" s="224">
        <v>60.134846341390002</v>
      </c>
      <c r="F11" s="224">
        <v>54.439679071132709</v>
      </c>
      <c r="G11" s="224">
        <v>38.057673930558941</v>
      </c>
    </row>
    <row r="12" spans="1:7" ht="15.75" thickBot="1" x14ac:dyDescent="0.3">
      <c r="A12" s="228">
        <v>2018</v>
      </c>
      <c r="B12" s="224">
        <v>56.472900533993965</v>
      </c>
      <c r="C12" s="224">
        <v>55.041162550411627</v>
      </c>
      <c r="D12" s="224">
        <v>62.318583785699332</v>
      </c>
      <c r="E12" s="224">
        <v>61.685200087789894</v>
      </c>
      <c r="F12" s="224">
        <v>55.63942587444236</v>
      </c>
      <c r="G12" s="224">
        <v>40.668682919632651</v>
      </c>
    </row>
    <row r="13" spans="1:7" ht="15.75" thickBot="1" x14ac:dyDescent="0.3">
      <c r="A13" s="228">
        <v>2019</v>
      </c>
      <c r="B13" s="224">
        <v>57.226107626460745</v>
      </c>
      <c r="C13" s="224">
        <v>55.878826767531784</v>
      </c>
      <c r="D13" s="224">
        <v>62.650069505876402</v>
      </c>
      <c r="E13" s="224">
        <v>62.365988909426981</v>
      </c>
      <c r="F13" s="224">
        <v>55.950895552425038</v>
      </c>
      <c r="G13" s="224">
        <v>42.981879292707873</v>
      </c>
    </row>
    <row r="14" spans="1:7" ht="15.75" thickBot="1" x14ac:dyDescent="0.3">
      <c r="A14" s="228">
        <v>2020</v>
      </c>
      <c r="B14" s="224">
        <v>56.47150181829528</v>
      </c>
      <c r="C14" s="224">
        <v>55.077493417101678</v>
      </c>
      <c r="D14" s="224">
        <v>61.854286026507644</v>
      </c>
      <c r="E14" s="224">
        <v>61.686683877726644</v>
      </c>
      <c r="F14" s="224">
        <v>55.091377466705552</v>
      </c>
      <c r="G14" s="224">
        <v>42.702460850111855</v>
      </c>
    </row>
    <row r="15" spans="1:7" x14ac:dyDescent="0.25">
      <c r="A15" s="229">
        <v>2021</v>
      </c>
      <c r="B15" s="225">
        <v>60.43850188991383</v>
      </c>
      <c r="C15" s="225">
        <v>61.599653217114202</v>
      </c>
      <c r="D15" s="225">
        <v>65.764529807932149</v>
      </c>
      <c r="E15" s="225">
        <v>64.992976422195767</v>
      </c>
      <c r="F15" s="225">
        <v>57.496576905522588</v>
      </c>
      <c r="G15" s="225">
        <v>44.542554503956715</v>
      </c>
    </row>
    <row r="24" spans="1:1" x14ac:dyDescent="0.25">
      <c r="A24" s="166"/>
    </row>
  </sheetData>
  <hyperlinks>
    <hyperlink ref="A1" location="Forside!A1" display="Til forsiden" xr:uid="{CB7A05A2-63F8-47EB-9FA0-DC21E311F16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workbookViewId="0">
      <selection activeCell="A7" sqref="A7:D12"/>
    </sheetView>
  </sheetViews>
  <sheetFormatPr defaultRowHeight="15" x14ac:dyDescent="0.25"/>
  <cols>
    <col min="1" max="1" width="25.7109375" customWidth="1"/>
    <col min="2" max="2" width="17.7109375" customWidth="1"/>
    <col min="3" max="3" width="17.85546875" customWidth="1"/>
    <col min="4" max="4" width="14.85546875" customWidth="1"/>
  </cols>
  <sheetData>
    <row r="1" spans="1:4" x14ac:dyDescent="0.25">
      <c r="A1" s="2" t="s">
        <v>69</v>
      </c>
    </row>
    <row r="4" spans="1:4" x14ac:dyDescent="0.25">
      <c r="A4" t="s">
        <v>407</v>
      </c>
    </row>
    <row r="5" spans="1:4" ht="28.5" customHeight="1" x14ac:dyDescent="0.25">
      <c r="A5" s="48"/>
      <c r="B5" s="34" t="s">
        <v>20</v>
      </c>
      <c r="C5" s="34" t="s">
        <v>29</v>
      </c>
      <c r="D5" s="34" t="s">
        <v>15</v>
      </c>
    </row>
    <row r="6" spans="1:4" ht="15.75" thickBot="1" x14ac:dyDescent="0.3">
      <c r="A6" s="38"/>
      <c r="B6" s="39" t="s">
        <v>7</v>
      </c>
      <c r="C6" s="39" t="s">
        <v>7</v>
      </c>
      <c r="D6" s="39" t="s">
        <v>22</v>
      </c>
    </row>
    <row r="7" spans="1:4" ht="15.75" thickBot="1" x14ac:dyDescent="0.3">
      <c r="A7" s="28" t="s">
        <v>9</v>
      </c>
      <c r="B7" s="176">
        <f>[2]Tab4!F6</f>
        <v>0.30089344371345861</v>
      </c>
      <c r="C7" s="176">
        <f>[2]Tab4!G6</f>
        <v>0.11323388433308119</v>
      </c>
      <c r="D7" s="176">
        <f>[2]Tab4!H6</f>
        <v>1.6572738848061641</v>
      </c>
    </row>
    <row r="8" spans="1:4" ht="15.75" thickBot="1" x14ac:dyDescent="0.3">
      <c r="A8" s="71" t="s">
        <v>23</v>
      </c>
      <c r="B8" s="72"/>
      <c r="C8" s="72"/>
      <c r="D8" s="72"/>
    </row>
    <row r="9" spans="1:4" ht="15.75" thickBot="1" x14ac:dyDescent="0.3">
      <c r="A9" s="66" t="s">
        <v>24</v>
      </c>
      <c r="B9" s="55">
        <f>[2]Tab4!F2</f>
        <v>4.7178324682168975E-2</v>
      </c>
      <c r="C9" s="55">
        <f>[2]Tab4!G2</f>
        <v>5.4357142376461456E-2</v>
      </c>
      <c r="D9" s="55">
        <f>[2]Tab4!H2</f>
        <v>-0.1320676065819302</v>
      </c>
    </row>
    <row r="10" spans="1:4" ht="15.75" thickBot="1" x14ac:dyDescent="0.3">
      <c r="A10" s="71" t="s">
        <v>25</v>
      </c>
      <c r="B10" s="55"/>
      <c r="C10" s="55"/>
      <c r="D10" s="55"/>
    </row>
    <row r="11" spans="1:4" ht="15.75" thickBot="1" x14ac:dyDescent="0.3">
      <c r="A11" s="66" t="s">
        <v>26</v>
      </c>
      <c r="B11" s="55">
        <f>[2]Tab4!F4</f>
        <v>0.16499573543835261</v>
      </c>
      <c r="C11" s="55">
        <f>[2]Tab4!G4</f>
        <v>4.1808998128576212E-2</v>
      </c>
      <c r="D11" s="55">
        <f>[2]Tab4!H4</f>
        <v>2.9464168677502682</v>
      </c>
    </row>
    <row r="12" spans="1:4" x14ac:dyDescent="0.25">
      <c r="A12" s="68" t="s">
        <v>27</v>
      </c>
      <c r="B12" s="58">
        <f>[2]Tab4!F5</f>
        <v>8.8719383592937018E-2</v>
      </c>
      <c r="C12" s="58">
        <f>[2]Tab4!G5</f>
        <v>1.706774382804354E-2</v>
      </c>
      <c r="D12" s="58">
        <f>[2]Tab4!H5</f>
        <v>4.1980733063947584</v>
      </c>
    </row>
    <row r="13" spans="1:4" x14ac:dyDescent="0.25">
      <c r="A13" s="1" t="s">
        <v>45</v>
      </c>
    </row>
  </sheetData>
  <hyperlinks>
    <hyperlink ref="A1" location="Forside!A1" display="Til forsiden"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5"/>
  <sheetViews>
    <sheetView workbookViewId="0">
      <selection activeCell="A22" sqref="A22:G34"/>
    </sheetView>
  </sheetViews>
  <sheetFormatPr defaultRowHeight="15" x14ac:dyDescent="0.25"/>
  <cols>
    <col min="1" max="1" width="19.7109375" customWidth="1"/>
    <col min="2" max="7" width="12.7109375" customWidth="1"/>
  </cols>
  <sheetData>
    <row r="1" spans="1:7" x14ac:dyDescent="0.25">
      <c r="A1" s="2" t="s">
        <v>69</v>
      </c>
    </row>
    <row r="4" spans="1:7" x14ac:dyDescent="0.25">
      <c r="A4" t="s">
        <v>406</v>
      </c>
    </row>
    <row r="5" spans="1:7" ht="28.5" customHeight="1" x14ac:dyDescent="0.25">
      <c r="A5" s="48"/>
      <c r="B5" s="231" t="s">
        <v>2</v>
      </c>
      <c r="C5" s="231"/>
      <c r="D5" s="231" t="s">
        <v>3</v>
      </c>
      <c r="E5" s="231"/>
      <c r="F5" s="231" t="s">
        <v>4</v>
      </c>
      <c r="G5" s="231"/>
    </row>
    <row r="6" spans="1:7" ht="15.75" thickBot="1" x14ac:dyDescent="0.3">
      <c r="A6" s="74" t="s">
        <v>31</v>
      </c>
      <c r="B6" s="69" t="s">
        <v>6</v>
      </c>
      <c r="C6" s="75" t="s">
        <v>7</v>
      </c>
      <c r="D6" s="69" t="s">
        <v>6</v>
      </c>
      <c r="E6" s="75" t="s">
        <v>7</v>
      </c>
      <c r="F6" s="69" t="s">
        <v>6</v>
      </c>
      <c r="G6" s="75" t="s">
        <v>7</v>
      </c>
    </row>
    <row r="7" spans="1:7" ht="15.75" thickBot="1" x14ac:dyDescent="0.3">
      <c r="A7" s="17" t="s">
        <v>9</v>
      </c>
      <c r="B7" s="43">
        <f>[2]Tab5!C14</f>
        <v>246007</v>
      </c>
      <c r="C7" s="44">
        <f>[2]Tab5!D14</f>
        <v>1</v>
      </c>
      <c r="D7" s="43">
        <f>[2]Tab5!E14</f>
        <v>116101</v>
      </c>
      <c r="E7" s="44">
        <f>[2]Tab5!F14</f>
        <v>1</v>
      </c>
      <c r="F7" s="43">
        <f>[2]Tab5!G14</f>
        <v>25908</v>
      </c>
      <c r="G7" s="44">
        <f>[2]Tab5!H14</f>
        <v>1</v>
      </c>
    </row>
    <row r="8" spans="1:7" ht="15.75" thickBot="1" x14ac:dyDescent="0.3">
      <c r="A8" s="171" t="s">
        <v>32</v>
      </c>
      <c r="B8" s="54">
        <f>[2]Tab5!C2</f>
        <v>11378</v>
      </c>
      <c r="C8" s="55">
        <f>[2]Tab5!D2</f>
        <v>4.6250716443028042E-2</v>
      </c>
      <c r="D8" s="54">
        <f>[2]Tab5!E2</f>
        <v>4252</v>
      </c>
      <c r="E8" s="55">
        <f>[2]Tab5!F2</f>
        <v>3.6623284898493563E-2</v>
      </c>
      <c r="F8" s="54">
        <f>[2]Tab5!G2</f>
        <v>1778</v>
      </c>
      <c r="G8" s="55">
        <f>[2]Tab5!H2</f>
        <v>6.8627450980392163E-2</v>
      </c>
    </row>
    <row r="9" spans="1:7" ht="15.75" thickBot="1" x14ac:dyDescent="0.3">
      <c r="A9" s="53" t="s">
        <v>33</v>
      </c>
      <c r="B9" s="54">
        <f>[2]Tab5!C3</f>
        <v>10609</v>
      </c>
      <c r="C9" s="55">
        <f>[2]Tab5!D3</f>
        <v>4.3124789132016568E-2</v>
      </c>
      <c r="D9" s="54">
        <f>[2]Tab5!E3</f>
        <v>2661</v>
      </c>
      <c r="E9" s="55">
        <f>[2]Tab5!F3</f>
        <v>2.2919699227396843E-2</v>
      </c>
      <c r="F9" s="54">
        <f>[2]Tab5!G3</f>
        <v>988</v>
      </c>
      <c r="G9" s="55">
        <f>[2]Tab5!H3</f>
        <v>3.8134939014976069E-2</v>
      </c>
    </row>
    <row r="10" spans="1:7" ht="15.75" thickBot="1" x14ac:dyDescent="0.3">
      <c r="A10" s="53" t="s">
        <v>34</v>
      </c>
      <c r="B10" s="54">
        <f>[2]Tab5!C4</f>
        <v>20213</v>
      </c>
      <c r="C10" s="55">
        <f>[2]Tab5!D4</f>
        <v>8.2164328657314628E-2</v>
      </c>
      <c r="D10" s="54">
        <f>[2]Tab5!E4</f>
        <v>10118</v>
      </c>
      <c r="E10" s="55">
        <f>[2]Tab5!F4</f>
        <v>8.7148258843593063E-2</v>
      </c>
      <c r="F10" s="54">
        <f>[2]Tab5!G4</f>
        <v>2123</v>
      </c>
      <c r="G10" s="55">
        <f>[2]Tab5!H4</f>
        <v>8.1943801142504255E-2</v>
      </c>
    </row>
    <row r="11" spans="1:7" ht="15.75" thickBot="1" x14ac:dyDescent="0.3">
      <c r="A11" s="53" t="s">
        <v>35</v>
      </c>
      <c r="B11" s="54">
        <f>[2]Tab5!C5</f>
        <v>9376</v>
      </c>
      <c r="C11" s="55">
        <f>[2]Tab5!D5</f>
        <v>3.8112736629445497E-2</v>
      </c>
      <c r="D11" s="54">
        <f>[2]Tab5!E5</f>
        <v>4220</v>
      </c>
      <c r="E11" s="55">
        <f>[2]Tab5!F5</f>
        <v>3.6347662810828497E-2</v>
      </c>
      <c r="F11" s="54">
        <f>[2]Tab5!G5</f>
        <v>860</v>
      </c>
      <c r="G11" s="55">
        <f>[2]Tab5!H5</f>
        <v>3.3194380114250431E-2</v>
      </c>
    </row>
    <row r="12" spans="1:7" ht="15.75" thickBot="1" x14ac:dyDescent="0.3">
      <c r="A12" s="53" t="s">
        <v>36</v>
      </c>
      <c r="B12" s="54">
        <f>[2]Tab5!C6</f>
        <v>17737</v>
      </c>
      <c r="C12" s="55">
        <f>[2]Tab5!D6</f>
        <v>7.2099574402354399E-2</v>
      </c>
      <c r="D12" s="54">
        <f>[2]Tab5!E6</f>
        <v>7075</v>
      </c>
      <c r="E12" s="55">
        <f>[2]Tab5!F6</f>
        <v>6.0938320944694715E-2</v>
      </c>
      <c r="F12" s="54">
        <f>[2]Tab5!G6</f>
        <v>2311</v>
      </c>
      <c r="G12" s="55">
        <f>[2]Tab5!H6</f>
        <v>8.9200247027945032E-2</v>
      </c>
    </row>
    <row r="13" spans="1:7" ht="15.75" thickBot="1" x14ac:dyDescent="0.3">
      <c r="A13" s="53" t="s">
        <v>37</v>
      </c>
      <c r="B13" s="54">
        <f>[2]Tab5!C7</f>
        <v>12547</v>
      </c>
      <c r="C13" s="55">
        <f>[2]Tab5!D7</f>
        <v>5.1002613746763306E-2</v>
      </c>
      <c r="D13" s="54">
        <f>[2]Tab5!E7</f>
        <v>11344</v>
      </c>
      <c r="E13" s="55">
        <f>[2]Tab5!F7</f>
        <v>9.7708030077260311E-2</v>
      </c>
      <c r="F13" s="54">
        <f>[2]Tab5!G7</f>
        <v>449</v>
      </c>
      <c r="G13" s="55">
        <f>[2]Tab5!H7</f>
        <v>1.7330554268951671E-2</v>
      </c>
    </row>
    <row r="14" spans="1:7" ht="15.75" thickBot="1" x14ac:dyDescent="0.3">
      <c r="A14" s="53" t="s">
        <v>38</v>
      </c>
      <c r="B14" s="54">
        <f>[2]Tab5!C8</f>
        <v>18283</v>
      </c>
      <c r="C14" s="55">
        <f>[2]Tab5!D8</f>
        <v>7.4319023442422374E-2</v>
      </c>
      <c r="D14" s="54">
        <f>[2]Tab5!E8</f>
        <v>6410</v>
      </c>
      <c r="E14" s="55">
        <f>[2]Tab5!F8</f>
        <v>5.5210549435405376E-2</v>
      </c>
      <c r="F14" s="54">
        <f>[2]Tab5!G8</f>
        <v>1041</v>
      </c>
      <c r="G14" s="55">
        <f>[2]Tab5!H8</f>
        <v>4.0180639184807784E-2</v>
      </c>
    </row>
    <row r="15" spans="1:7" ht="15.75" thickBot="1" x14ac:dyDescent="0.3">
      <c r="A15" s="53" t="s">
        <v>39</v>
      </c>
      <c r="B15" s="54">
        <f>[2]Tab5!C9</f>
        <v>3210</v>
      </c>
      <c r="C15" s="55">
        <f>[2]Tab5!D9</f>
        <v>1.304840919160837E-2</v>
      </c>
      <c r="D15" s="54">
        <f>[2]Tab5!E9</f>
        <v>328</v>
      </c>
      <c r="E15" s="55">
        <f>[2]Tab5!F9</f>
        <v>2.8251263985667654E-3</v>
      </c>
      <c r="F15" s="54">
        <f>[2]Tab5!G9</f>
        <v>247</v>
      </c>
      <c r="G15" s="55">
        <f>[2]Tab5!H9</f>
        <v>9.5337347537440172E-3</v>
      </c>
    </row>
    <row r="16" spans="1:7" ht="15.75" thickBot="1" x14ac:dyDescent="0.3">
      <c r="A16" s="53" t="s">
        <v>40</v>
      </c>
      <c r="B16" s="54">
        <f>[2]Tab5!C10</f>
        <v>13205</v>
      </c>
      <c r="C16" s="55">
        <f>[2]Tab5!D10</f>
        <v>5.3677334384793926E-2</v>
      </c>
      <c r="D16" s="54">
        <f>[2]Tab5!E10</f>
        <v>7777</v>
      </c>
      <c r="E16" s="55">
        <f>[2]Tab5!F10</f>
        <v>6.6984780492846743E-2</v>
      </c>
      <c r="F16" s="54">
        <f>[2]Tab5!G10</f>
        <v>1242</v>
      </c>
      <c r="G16" s="55">
        <f>[2]Tab5!H10</f>
        <v>4.7938860583603519E-2</v>
      </c>
    </row>
    <row r="17" spans="1:7" ht="15.75" thickBot="1" x14ac:dyDescent="0.3">
      <c r="A17" s="53" t="s">
        <v>41</v>
      </c>
      <c r="B17" s="54">
        <f>[2]Tab5!C11</f>
        <v>34179</v>
      </c>
      <c r="C17" s="55">
        <f>[2]Tab5!D11</f>
        <v>0.1389350709532656</v>
      </c>
      <c r="D17" s="54">
        <f>[2]Tab5!E11</f>
        <v>22183</v>
      </c>
      <c r="E17" s="55">
        <f>[2]Tab5!F11</f>
        <v>0.19106639908355649</v>
      </c>
      <c r="F17" s="54">
        <f>[2]Tab5!G11</f>
        <v>4297</v>
      </c>
      <c r="G17" s="55">
        <f>[2]Tab5!H11</f>
        <v>0.16585610622201638</v>
      </c>
    </row>
    <row r="18" spans="1:7" ht="15.75" thickBot="1" x14ac:dyDescent="0.3">
      <c r="A18" s="56" t="s">
        <v>42</v>
      </c>
      <c r="B18" s="54">
        <f>[2]Tab5!C12</f>
        <v>4562</v>
      </c>
      <c r="C18" s="55">
        <f>[2]Tab5!D12</f>
        <v>1.8544187767014761E-2</v>
      </c>
      <c r="D18" s="54">
        <f>[2]Tab5!E12</f>
        <v>763</v>
      </c>
      <c r="E18" s="55">
        <f>[2]Tab5!F12</f>
        <v>6.5718641527635424E-3</v>
      </c>
      <c r="F18" s="54">
        <f>[2]Tab5!G12</f>
        <v>193</v>
      </c>
      <c r="G18" s="55">
        <f>[2]Tab5!H12</f>
        <v>7.4494364675003859E-3</v>
      </c>
    </row>
    <row r="19" spans="1:7" ht="15.75" thickBot="1" x14ac:dyDescent="0.3">
      <c r="A19" s="53" t="s">
        <v>427</v>
      </c>
      <c r="B19" s="54">
        <f>[2]Tab5!C13</f>
        <v>90708</v>
      </c>
      <c r="C19" s="55">
        <f>[2]Tab5!D13</f>
        <v>0.36872121524997259</v>
      </c>
      <c r="D19" s="54">
        <f>[2]Tab5!E13</f>
        <v>38970</v>
      </c>
      <c r="E19" s="55">
        <f>[2]Tab5!F13</f>
        <v>0.33565602363459396</v>
      </c>
      <c r="F19" s="54">
        <f>[2]Tab5!G13</f>
        <v>10379</v>
      </c>
      <c r="G19" s="55">
        <f>[2]Tab5!H13</f>
        <v>0.40060985023930834</v>
      </c>
    </row>
    <row r="20" spans="1:7" ht="28.5" customHeight="1" x14ac:dyDescent="0.25">
      <c r="A20" s="48"/>
      <c r="B20" s="231" t="s">
        <v>17</v>
      </c>
      <c r="C20" s="231"/>
      <c r="D20" s="231" t="s">
        <v>18</v>
      </c>
      <c r="E20" s="231"/>
      <c r="F20" s="231" t="s">
        <v>19</v>
      </c>
      <c r="G20" s="231"/>
    </row>
    <row r="21" spans="1:7" ht="15.75" thickBot="1" x14ac:dyDescent="0.3">
      <c r="A21" s="74" t="s">
        <v>31</v>
      </c>
      <c r="B21" s="69" t="s">
        <v>6</v>
      </c>
      <c r="C21" s="75" t="s">
        <v>7</v>
      </c>
      <c r="D21" s="69" t="s">
        <v>6</v>
      </c>
      <c r="E21" s="75" t="s">
        <v>7</v>
      </c>
      <c r="F21" s="69" t="s">
        <v>6</v>
      </c>
      <c r="G21" s="75" t="s">
        <v>7</v>
      </c>
    </row>
    <row r="22" spans="1:7" ht="15.75" thickBot="1" x14ac:dyDescent="0.3">
      <c r="A22" s="17" t="s">
        <v>9</v>
      </c>
      <c r="B22" s="43">
        <f>[2]Tab5!I14</f>
        <v>43288</v>
      </c>
      <c r="C22" s="44">
        <f>[2]Tab5!J14</f>
        <v>1</v>
      </c>
      <c r="D22" s="43">
        <f>[2]Tab5!K14</f>
        <v>47543</v>
      </c>
      <c r="E22" s="44">
        <f>[2]Tab5!L14</f>
        <v>1</v>
      </c>
      <c r="F22" s="43">
        <f>[2]Tab5!M14</f>
        <v>13167</v>
      </c>
      <c r="G22" s="44">
        <f>[2]Tab5!N14</f>
        <v>1</v>
      </c>
    </row>
    <row r="23" spans="1:7" ht="15.75" thickBot="1" x14ac:dyDescent="0.3">
      <c r="A23" s="171" t="s">
        <v>32</v>
      </c>
      <c r="B23" s="54">
        <f>[2]Tab5!I2</f>
        <v>2271</v>
      </c>
      <c r="C23" s="55">
        <f>[2]Tab5!J2</f>
        <v>5.2462576233598221E-2</v>
      </c>
      <c r="D23" s="54">
        <f>[2]Tab5!K2</f>
        <v>2464</v>
      </c>
      <c r="E23" s="55">
        <f>[2]Tab5!L2</f>
        <v>5.1826767347453881E-2</v>
      </c>
      <c r="F23" s="54">
        <f>[2]Tab5!M2</f>
        <v>613</v>
      </c>
      <c r="G23" s="55">
        <f>[2]Tab5!N2</f>
        <v>4.6555783397888663E-2</v>
      </c>
    </row>
    <row r="24" spans="1:7" ht="15.75" thickBot="1" x14ac:dyDescent="0.3">
      <c r="A24" s="53" t="s">
        <v>33</v>
      </c>
      <c r="B24" s="54">
        <f>[2]Tab5!I3</f>
        <v>4114</v>
      </c>
      <c r="C24" s="55">
        <f>[2]Tab5!J3</f>
        <v>9.5037885788209209E-2</v>
      </c>
      <c r="D24" s="54">
        <f>[2]Tab5!K3</f>
        <v>2051</v>
      </c>
      <c r="E24" s="55">
        <f>[2]Tab5!L3</f>
        <v>4.3139894411374967E-2</v>
      </c>
      <c r="F24" s="54">
        <f>[2]Tab5!M3</f>
        <v>795</v>
      </c>
      <c r="G24" s="55">
        <f>[2]Tab5!N3</f>
        <v>6.0378218272955114E-2</v>
      </c>
    </row>
    <row r="25" spans="1:7" ht="15.75" thickBot="1" x14ac:dyDescent="0.3">
      <c r="A25" s="53" t="s">
        <v>34</v>
      </c>
      <c r="B25" s="54">
        <f>[2]Tab5!I4</f>
        <v>3424</v>
      </c>
      <c r="C25" s="55">
        <f>[2]Tab5!J4</f>
        <v>7.9098133431897991E-2</v>
      </c>
      <c r="D25" s="54">
        <f>[2]Tab5!K4</f>
        <v>3755</v>
      </c>
      <c r="E25" s="55">
        <f>[2]Tab5!L4</f>
        <v>7.8981132869192117E-2</v>
      </c>
      <c r="F25" s="54">
        <f>[2]Tab5!M4</f>
        <v>793</v>
      </c>
      <c r="G25" s="55">
        <f>[2]Tab5!N4</f>
        <v>6.0226323384218121E-2</v>
      </c>
    </row>
    <row r="26" spans="1:7" ht="15.75" thickBot="1" x14ac:dyDescent="0.3">
      <c r="A26" s="53" t="s">
        <v>35</v>
      </c>
      <c r="B26" s="54">
        <f>[2]Tab5!I5</f>
        <v>1353</v>
      </c>
      <c r="C26" s="55">
        <f>[2]Tab5!J5</f>
        <v>3.1255775272592858E-2</v>
      </c>
      <c r="D26" s="54">
        <f>[2]Tab5!K5</f>
        <v>2210</v>
      </c>
      <c r="E26" s="55">
        <f>[2]Tab5!L5</f>
        <v>4.6484235323812129E-2</v>
      </c>
      <c r="F26" s="54">
        <f>[2]Tab5!M5</f>
        <v>733</v>
      </c>
      <c r="G26" s="55">
        <f>[2]Tab5!N5</f>
        <v>5.5669476722108299E-2</v>
      </c>
    </row>
    <row r="27" spans="1:7" ht="15.75" thickBot="1" x14ac:dyDescent="0.3">
      <c r="A27" s="53" t="s">
        <v>36</v>
      </c>
      <c r="B27" s="54">
        <f>[2]Tab5!I6</f>
        <v>3345</v>
      </c>
      <c r="C27" s="55">
        <f>[2]Tab5!J6</f>
        <v>7.7273147292552191E-2</v>
      </c>
      <c r="D27" s="54">
        <f>[2]Tab5!K6</f>
        <v>4267</v>
      </c>
      <c r="E27" s="55">
        <f>[2]Tab5!L6</f>
        <v>8.9750331279052645E-2</v>
      </c>
      <c r="F27" s="54">
        <f>[2]Tab5!M6</f>
        <v>739</v>
      </c>
      <c r="G27" s="55">
        <f>[2]Tab5!N6</f>
        <v>5.6125161388319272E-2</v>
      </c>
    </row>
    <row r="28" spans="1:7" ht="15.75" thickBot="1" x14ac:dyDescent="0.3">
      <c r="A28" s="53" t="s">
        <v>37</v>
      </c>
      <c r="B28" s="54">
        <f>[2]Tab5!I7</f>
        <v>425</v>
      </c>
      <c r="C28" s="55">
        <f>[2]Tab5!J7</f>
        <v>9.8179634078728508E-3</v>
      </c>
      <c r="D28" s="54">
        <f>[2]Tab5!K7</f>
        <v>276</v>
      </c>
      <c r="E28" s="55">
        <f>[2]Tab5!L7</f>
        <v>5.8052710178154512E-3</v>
      </c>
      <c r="F28" s="54">
        <f>[2]Tab5!M7</f>
        <v>53</v>
      </c>
      <c r="G28" s="55">
        <f>[2]Tab5!N7</f>
        <v>4.0252145515303423E-3</v>
      </c>
    </row>
    <row r="29" spans="1:7" ht="15.75" thickBot="1" x14ac:dyDescent="0.3">
      <c r="A29" s="53" t="s">
        <v>38</v>
      </c>
      <c r="B29" s="54">
        <f>[2]Tab5!I8</f>
        <v>3694</v>
      </c>
      <c r="C29" s="55">
        <f>[2]Tab5!J8</f>
        <v>8.5335427832193667E-2</v>
      </c>
      <c r="D29" s="54">
        <f>[2]Tab5!K8</f>
        <v>5862</v>
      </c>
      <c r="E29" s="55">
        <f>[2]Tab5!L8</f>
        <v>0.1232989083566456</v>
      </c>
      <c r="F29" s="54">
        <f>[2]Tab5!M8</f>
        <v>1276</v>
      </c>
      <c r="G29" s="55">
        <f>[2]Tab5!N8</f>
        <v>9.6908939014202181E-2</v>
      </c>
    </row>
    <row r="30" spans="1:7" ht="15.75" thickBot="1" x14ac:dyDescent="0.3">
      <c r="A30" s="53" t="s">
        <v>39</v>
      </c>
      <c r="B30" s="54">
        <f>[2]Tab5!I9</f>
        <v>961</v>
      </c>
      <c r="C30" s="55">
        <f>[2]Tab5!J9</f>
        <v>2.2200147846978383E-2</v>
      </c>
      <c r="D30" s="54">
        <f>[2]Tab5!K9</f>
        <v>1369</v>
      </c>
      <c r="E30" s="55">
        <f>[2]Tab5!L9</f>
        <v>2.879498559199041E-2</v>
      </c>
      <c r="F30" s="54">
        <f>[2]Tab5!M9</f>
        <v>305</v>
      </c>
      <c r="G30" s="55">
        <f>[2]Tab5!N9</f>
        <v>2.3163970532391592E-2</v>
      </c>
    </row>
    <row r="31" spans="1:7" ht="15.75" thickBot="1" x14ac:dyDescent="0.3">
      <c r="A31" s="53" t="s">
        <v>40</v>
      </c>
      <c r="B31" s="54">
        <f>[2]Tab5!I10</f>
        <v>2720</v>
      </c>
      <c r="C31" s="55">
        <f>[2]Tab5!J10</f>
        <v>6.2834965810386251E-2</v>
      </c>
      <c r="D31" s="54">
        <f>[2]Tab5!K10</f>
        <v>1020</v>
      </c>
      <c r="E31" s="55">
        <f>[2]Tab5!L10</f>
        <v>2.145426245714406E-2</v>
      </c>
      <c r="F31" s="54">
        <f>[2]Tab5!M10</f>
        <v>446</v>
      </c>
      <c r="G31" s="55">
        <f>[2]Tab5!N10</f>
        <v>3.3872560188349658E-2</v>
      </c>
    </row>
    <row r="32" spans="1:7" ht="15.75" thickBot="1" x14ac:dyDescent="0.3">
      <c r="A32" s="53" t="s">
        <v>41</v>
      </c>
      <c r="B32" s="54">
        <f>[2]Tab5!I11</f>
        <v>2977</v>
      </c>
      <c r="C32" s="55">
        <f>[2]Tab5!J11</f>
        <v>6.8771946035852891E-2</v>
      </c>
      <c r="D32" s="54">
        <f>[2]Tab5!K11</f>
        <v>4152</v>
      </c>
      <c r="E32" s="55">
        <f>[2]Tab5!L11</f>
        <v>8.7331468354962874E-2</v>
      </c>
      <c r="F32" s="54">
        <f>[2]Tab5!M11</f>
        <v>570</v>
      </c>
      <c r="G32" s="55">
        <f>[2]Tab5!N11</f>
        <v>4.3290043290043288E-2</v>
      </c>
    </row>
    <row r="33" spans="1:7" ht="15.75" thickBot="1" x14ac:dyDescent="0.3">
      <c r="A33" s="56" t="s">
        <v>42</v>
      </c>
      <c r="B33" s="54">
        <f>[2]Tab5!I12</f>
        <v>1510</v>
      </c>
      <c r="C33" s="55">
        <f>[2]Tab5!J12</f>
        <v>3.4882646460912964E-2</v>
      </c>
      <c r="D33" s="54">
        <f>[2]Tab5!K12</f>
        <v>1515</v>
      </c>
      <c r="E33" s="55">
        <f>[2]Tab5!L12</f>
        <v>3.1865889826052214E-2</v>
      </c>
      <c r="F33" s="54">
        <f>[2]Tab5!M12</f>
        <v>581</v>
      </c>
      <c r="G33" s="55">
        <f>[2]Tab5!N12</f>
        <v>4.4125465178096762E-2</v>
      </c>
    </row>
    <row r="34" spans="1:7" ht="15.75" thickBot="1" x14ac:dyDescent="0.3">
      <c r="A34" s="53" t="s">
        <v>427</v>
      </c>
      <c r="B34" s="54">
        <f>[2]Tab5!I13</f>
        <v>16494</v>
      </c>
      <c r="C34" s="55">
        <f>[2]Tab5!J13</f>
        <v>0.38102938458695251</v>
      </c>
      <c r="D34" s="54">
        <f>[2]Tab5!K13</f>
        <v>18602</v>
      </c>
      <c r="E34" s="55">
        <f>[2]Tab5!L13</f>
        <v>0.39126685316450371</v>
      </c>
      <c r="F34" s="54">
        <f>[2]Tab5!M13</f>
        <v>6263</v>
      </c>
      <c r="G34" s="55">
        <f>[2]Tab5!N13</f>
        <v>0.47565884407989673</v>
      </c>
    </row>
    <row r="35" spans="1:7" x14ac:dyDescent="0.25">
      <c r="A35" s="1" t="s">
        <v>44</v>
      </c>
    </row>
  </sheetData>
  <mergeCells count="6">
    <mergeCell ref="B5:C5"/>
    <mergeCell ref="D5:E5"/>
    <mergeCell ref="F5:G5"/>
    <mergeCell ref="B20:C20"/>
    <mergeCell ref="D20:E20"/>
    <mergeCell ref="F20:G20"/>
  </mergeCells>
  <hyperlinks>
    <hyperlink ref="A1" location="Forside!A1" display="Til forsiden"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workbookViewId="0">
      <selection activeCell="B5" sqref="B5:F5"/>
    </sheetView>
  </sheetViews>
  <sheetFormatPr defaultRowHeight="15" x14ac:dyDescent="0.25"/>
  <cols>
    <col min="1" max="1" width="24.85546875" customWidth="1"/>
  </cols>
  <sheetData>
    <row r="1" spans="1:6" x14ac:dyDescent="0.25">
      <c r="A1" s="2" t="s">
        <v>69</v>
      </c>
    </row>
    <row r="4" spans="1:6" x14ac:dyDescent="0.25">
      <c r="A4" t="s">
        <v>405</v>
      </c>
    </row>
    <row r="5" spans="1:6" ht="28.5" customHeight="1" x14ac:dyDescent="0.25">
      <c r="A5" s="26"/>
      <c r="B5" s="34">
        <v>2018</v>
      </c>
      <c r="C5" s="34">
        <v>2019</v>
      </c>
      <c r="D5" s="34">
        <v>2020</v>
      </c>
      <c r="E5" s="34">
        <v>2021</v>
      </c>
      <c r="F5" s="34">
        <v>2022</v>
      </c>
    </row>
    <row r="6" spans="1:6" x14ac:dyDescent="0.25">
      <c r="A6" s="17" t="s">
        <v>9</v>
      </c>
      <c r="B6" s="176">
        <f>[2]Tab6!H6</f>
        <v>0.29703678128236893</v>
      </c>
      <c r="C6" s="176">
        <f>[2]Tab6!I6</f>
        <v>0.30004258814224438</v>
      </c>
      <c r="D6" s="176">
        <f>[2]Tab6!J6</f>
        <v>0.3006099066394784</v>
      </c>
      <c r="E6" s="176">
        <f>[2]Tab6!K6</f>
        <v>0.30085538338682682</v>
      </c>
      <c r="F6" s="176">
        <f>[2]Tab6!L6</f>
        <v>0.30089344371345861</v>
      </c>
    </row>
    <row r="7" spans="1:6" ht="15.75" thickBot="1" x14ac:dyDescent="0.3">
      <c r="A7" s="59" t="s">
        <v>23</v>
      </c>
      <c r="B7" s="39"/>
      <c r="C7" s="76"/>
      <c r="D7" s="39"/>
      <c r="E7" s="76"/>
      <c r="F7" s="76"/>
    </row>
    <row r="8" spans="1:6" ht="15.75" thickBot="1" x14ac:dyDescent="0.3">
      <c r="A8" s="66" t="s">
        <v>24</v>
      </c>
      <c r="B8" s="55">
        <f>[2]Tab6!H2</f>
        <v>4.6416312935394118E-2</v>
      </c>
      <c r="C8" s="55">
        <f>[2]Tab6!I2</f>
        <v>4.6636043764386167E-2</v>
      </c>
      <c r="D8" s="55">
        <f>[2]Tab6!J2</f>
        <v>4.6619300603810615E-2</v>
      </c>
      <c r="E8" s="55">
        <f>[2]Tab6!K2</f>
        <v>4.6280797129269885E-2</v>
      </c>
      <c r="F8" s="55">
        <f>[2]Tab6!L2</f>
        <v>4.7178324682168975E-2</v>
      </c>
    </row>
    <row r="9" spans="1:6" ht="15.75" thickBot="1" x14ac:dyDescent="0.3">
      <c r="A9" s="51" t="s">
        <v>25</v>
      </c>
      <c r="B9" s="55"/>
      <c r="C9" s="73"/>
      <c r="D9" s="55"/>
      <c r="E9" s="73"/>
      <c r="F9" s="73"/>
    </row>
    <row r="10" spans="1:6" ht="15.75" thickBot="1" x14ac:dyDescent="0.3">
      <c r="A10" s="66" t="s">
        <v>26</v>
      </c>
      <c r="B10" s="55">
        <f>[2]Tab6!H5</f>
        <v>0.16464650567662531</v>
      </c>
      <c r="C10" s="55">
        <f>[2]Tab6!I5</f>
        <v>0.1660521806142832</v>
      </c>
      <c r="D10" s="55">
        <f>[2]Tab6!J5</f>
        <v>0.16594581249257051</v>
      </c>
      <c r="E10" s="55">
        <f>[2]Tab6!K5</f>
        <v>0.16592594867699681</v>
      </c>
      <c r="F10" s="55">
        <f>[2]Tab6!L5</f>
        <v>0.16499573543835261</v>
      </c>
    </row>
    <row r="11" spans="1:6" x14ac:dyDescent="0.25">
      <c r="A11" s="68" t="s">
        <v>27</v>
      </c>
      <c r="B11" s="77">
        <f>[2]Tab6!H4</f>
        <v>8.5973962670349541E-2</v>
      </c>
      <c r="C11" s="77">
        <f>[2]Tab6!I4</f>
        <v>8.7354363763574985E-2</v>
      </c>
      <c r="D11" s="77">
        <f>[2]Tab6!J4</f>
        <v>8.8044793543097327E-2</v>
      </c>
      <c r="E11" s="77">
        <f>[2]Tab6!K4</f>
        <v>8.864863758056013E-2</v>
      </c>
      <c r="F11" s="77">
        <f>[2]Tab6!L4</f>
        <v>8.8719383592937018E-2</v>
      </c>
    </row>
  </sheetData>
  <hyperlinks>
    <hyperlink ref="A1" location="Forside!A1" display="Til forsiden"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67</vt:i4>
      </vt:variant>
      <vt:variant>
        <vt:lpstr>Navngivne områder</vt:lpstr>
      </vt:variant>
      <vt:variant>
        <vt:i4>16</vt:i4>
      </vt:variant>
    </vt:vector>
  </HeadingPairs>
  <TitlesOfParts>
    <vt:vector size="83" baseType="lpstr">
      <vt:lpstr>Forside</vt:lpstr>
      <vt:lpstr>Tabel A</vt:lpstr>
      <vt:lpstr>Eksempel 1</vt:lpstr>
      <vt:lpstr>Del 1.1. Tabel 1</vt:lpstr>
      <vt:lpstr>Del 1.1. Tabel 2</vt:lpstr>
      <vt:lpstr>Del 1.1. Tabel 3</vt:lpstr>
      <vt:lpstr>Del 1.1. Tabel 4</vt:lpstr>
      <vt:lpstr>Del 1.1. Tabel 5</vt:lpstr>
      <vt:lpstr>Del 1.1. Tabel 6</vt:lpstr>
      <vt:lpstr>Del 1.1. Tabel 7</vt:lpstr>
      <vt:lpstr>Del 1.2. Tabel 8</vt:lpstr>
      <vt:lpstr>Del 1.2. Tabel 9</vt:lpstr>
      <vt:lpstr>Del 1.2. Tabel 10</vt:lpstr>
      <vt:lpstr>Del 1.2. Tabel 11</vt:lpstr>
      <vt:lpstr>Del 1.2. Tabel 12</vt:lpstr>
      <vt:lpstr>Del 1.2. Tabel 13</vt:lpstr>
      <vt:lpstr>Del 1.3. Tabel 14</vt:lpstr>
      <vt:lpstr>Del 1.3. Tabel 15</vt:lpstr>
      <vt:lpstr>Del 1.3. Tabel 16</vt:lpstr>
      <vt:lpstr>Del 1.3. Tabel 17</vt:lpstr>
      <vt:lpstr>Del 1.4 Tabel 18</vt:lpstr>
      <vt:lpstr>Del 1.4 Tabel 19</vt:lpstr>
      <vt:lpstr>Del 1.4. Tabel 20</vt:lpstr>
      <vt:lpstr>Del 1.4. Tabel 21</vt:lpstr>
      <vt:lpstr>Del 1.4. Tabel 22</vt:lpstr>
      <vt:lpstr>Del 1.4. Tabel 23</vt:lpstr>
      <vt:lpstr>Del 1.4. Tabel 24</vt:lpstr>
      <vt:lpstr>Del 1.4. Tabel 25</vt:lpstr>
      <vt:lpstr>Del 1.5. Tabel 26</vt:lpstr>
      <vt:lpstr>Del 1.5. Tabel 27</vt:lpstr>
      <vt:lpstr>Del 1.5. Tabel 28</vt:lpstr>
      <vt:lpstr>Del 1.5. Tabel 29</vt:lpstr>
      <vt:lpstr>Del 1.5. Tabel 30</vt:lpstr>
      <vt:lpstr>Del 1.5. Tabel 31</vt:lpstr>
      <vt:lpstr>Del 1.5. Tabel 32</vt:lpstr>
      <vt:lpstr>Del 1.5. Tabel 33</vt:lpstr>
      <vt:lpstr>Del 1.5. Tabel 34</vt:lpstr>
      <vt:lpstr>Del 1.5. Tabel 35</vt:lpstr>
      <vt:lpstr>Del 1.5. Tabel 36</vt:lpstr>
      <vt:lpstr>Del 1.5. Tabel 37</vt:lpstr>
      <vt:lpstr>Del 1.6. Tabel 38</vt:lpstr>
      <vt:lpstr>Del 1.6. Tabel 39</vt:lpstr>
      <vt:lpstr>Del 1.6. Tabel 40</vt:lpstr>
      <vt:lpstr>Del 1.6. Tabel 41</vt:lpstr>
      <vt:lpstr>Del 1.6. Tabel 42</vt:lpstr>
      <vt:lpstr>Del 1.7. Tabel 43</vt:lpstr>
      <vt:lpstr>Del 1.7. Tabel 44</vt:lpstr>
      <vt:lpstr>Del 1.7. Tabel 45</vt:lpstr>
      <vt:lpstr>Del 1.7. Tabel 46</vt:lpstr>
      <vt:lpstr>Del 1.7. Tabel 47</vt:lpstr>
      <vt:lpstr>Del 1.7. Tabel 48</vt:lpstr>
      <vt:lpstr>Del 1.7. Tabel 49</vt:lpstr>
      <vt:lpstr>Del 1.7. Tabel 50</vt:lpstr>
      <vt:lpstr>Del 1.7. Tabel 51</vt:lpstr>
      <vt:lpstr>Del 1.7. Tabel 52</vt:lpstr>
      <vt:lpstr>Del 1.7. Tabel 53</vt:lpstr>
      <vt:lpstr>Del 1.7. Tabel 54</vt:lpstr>
      <vt:lpstr>Kommunetabel 1</vt:lpstr>
      <vt:lpstr>Kommunetabel 2</vt:lpstr>
      <vt:lpstr>Kommunetabel 3</vt:lpstr>
      <vt:lpstr>Kommunetabel 4</vt:lpstr>
      <vt:lpstr>Kommunetabel 5</vt:lpstr>
      <vt:lpstr>Kommunetabel 6</vt:lpstr>
      <vt:lpstr>Tema Tabel T1</vt:lpstr>
      <vt:lpstr>Tema Tabel T2</vt:lpstr>
      <vt:lpstr>Tema Tabel T3</vt:lpstr>
      <vt:lpstr>Tema Tabel T4</vt:lpstr>
      <vt:lpstr>'Kommunetabel 1'!_Toc415472897</vt:lpstr>
      <vt:lpstr>'Kommunetabel 3'!_Toc415472899</vt:lpstr>
      <vt:lpstr>'Kommunetabel 5'!_Toc415472899</vt:lpstr>
      <vt:lpstr>'Kommunetabel 6'!_Toc415472899</vt:lpstr>
      <vt:lpstr>'Kommunetabel 4'!_Toc415472900</vt:lpstr>
      <vt:lpstr>'Kommunetabel 2'!_Toc431481342</vt:lpstr>
      <vt:lpstr>'Del 1.1. Tabel 2'!_Toc469311025</vt:lpstr>
      <vt:lpstr>'Del 1.5. Tabel 28'!_Toc469311086</vt:lpstr>
      <vt:lpstr>'Del 1.5. Tabel 31'!_Toc469311090</vt:lpstr>
      <vt:lpstr>'Del 1.3. Tabel 16'!_Toc497297286</vt:lpstr>
      <vt:lpstr>'Del 1.3. Tabel 17'!_Toc497297287</vt:lpstr>
      <vt:lpstr>'Del 1.5. Tabel 33'!_Toc497297308</vt:lpstr>
      <vt:lpstr>'Del 1.5. Tabel 34'!_Toc497297309</vt:lpstr>
      <vt:lpstr>'Del 1.5. Tabel 35'!_Toc497297310</vt:lpstr>
      <vt:lpstr>'Del 1.5. Tabel 36'!_Toc497297311</vt:lpstr>
      <vt:lpstr>'Del 1.5. Tabel 37'!_Toc497297312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2023-03-16T11:37:38Z</dcterms:modified>
</cp:coreProperties>
</file>